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<sst xmlns="http://schemas.openxmlformats.org/spreadsheetml/2006/main" count="123" uniqueCount="57">
  <si>
    <t>2024年度东西湖区整体自评统计表</t>
  </si>
  <si>
    <t>填表人：黄亮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</si>
  <si>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</si>
  <si>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</si>
  <si>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</si>
  <si>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</si>
  <si>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</si>
  <si>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</si>
  <si>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</si>
  <si>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</si>
  <si>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</si>
  <si>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</si>
  <si>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</si>
  <si>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</si>
  <si>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</si>
  <si>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</si>
  <si>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</si>
  <si>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</si>
  <si>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</si>
  <si>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</si>
  <si>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</si>
  <si>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</si>
  <si>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</si>
  <si>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008001</t>
  </si>
  <si>
    <t>组织部</t>
  </si>
  <si>
    <t>部门整体</t>
  </si>
  <si>
    <t>办公室</t>
  </si>
  <si>
    <t>2024年度武汉市东西湖区项目绩效自评情况汇总表</t>
  </si>
  <si>
    <t>填表人：黄 亮</t>
  </si>
  <si>
    <t>总序号</t>
  </si>
  <si>
    <t>单位序号</t>
  </si>
  <si>
    <t>项目自评得分</t>
  </si>
  <si>
    <t>成本指标（20分）</t>
  </si>
  <si>
    <t>满意度指标
（10分）</t>
  </si>
  <si>
    <t>党建示范点建设经费</t>
  </si>
  <si>
    <t>组织科</t>
  </si>
  <si>
    <t>干部教育经费</t>
  </si>
  <si>
    <t>干部监督科</t>
  </si>
  <si>
    <t>人才工作经费</t>
  </si>
  <si>
    <t>人才科</t>
  </si>
  <si>
    <t>办公经费</t>
  </si>
  <si>
    <t>红色引擎工作专项经费</t>
  </si>
  <si>
    <t>相关支出费用调整</t>
  </si>
  <si>
    <t>干部管理经费</t>
  </si>
  <si>
    <t>干部科</t>
  </si>
  <si>
    <t>绩效管理和综合考评工作费用</t>
  </si>
  <si>
    <t>绩效和综合考评科</t>
  </si>
  <si>
    <t>区级老干部慰问费及公用经费</t>
  </si>
  <si>
    <t>老干科</t>
  </si>
  <si>
    <t>破产改制企业老干津贴及年终奖</t>
  </si>
  <si>
    <t>党建</t>
  </si>
  <si>
    <t>老干事业费、区级老干部活动费公用经费</t>
  </si>
  <si>
    <t>“四就近”工作经费</t>
  </si>
  <si>
    <t>困难企业离休干部春节慰问、特困离退休帮扶</t>
  </si>
  <si>
    <t>更新公务用车</t>
  </si>
  <si>
    <r>
      <rPr>
        <sz val="11"/>
        <color theme="1"/>
        <rFont val="宋体"/>
        <charset val="134"/>
        <scheme val="minor"/>
      </rPr>
      <t>关工委工作经费</t>
    </r>
    <r>
      <rPr>
        <sz val="10.5"/>
        <color theme="1"/>
        <rFont val="宋体"/>
        <charset val="134"/>
      </rPr>
      <t>　</t>
    </r>
  </si>
  <si>
    <t>编外辅助用工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</si>
</sst>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0.5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9" fontId="3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9" fontId="30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8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5" fillId="35" borderId="0" applyProtection="0">
      <alignment vertical="center"/>
    </xf>
    <xf numFmtId="0" fontId="8" fillId="0" borderId="0" applyProtection="0"/>
    <xf numFmtId="0" fontId="30" fillId="0" borderId="0" applyProtection="0">
      <alignment vertical="center"/>
    </xf>
    <xf numFmtId="0" fontId="30" fillId="0" borderId="0">
      <alignment vertical="center"/>
    </xf>
    <xf numFmtId="43" fontId="30" fillId="0" borderId="0" applyProtection="0">
      <alignment vertical="center"/>
    </xf>
    <xf numFmtId="0" fontId="8" fillId="0" borderId="0" applyProtection="0"/>
    <xf numFmtId="0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0" fillId="0" borderId="0" applyProtection="0">
      <alignment vertical="center"/>
    </xf>
    <xf numFmtId="0" fontId="8" fillId="0" borderId="0"/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8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/>
    <xf numFmtId="0" fontId="35" fillId="35" borderId="0" applyProtection="0">
      <alignment vertical="center"/>
    </xf>
    <xf numFmtId="0" fontId="33" fillId="0" borderId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 applyProtection="0"/>
    <xf numFmtId="43" fontId="30" fillId="0" borderId="0" applyProtection="0">
      <alignment vertical="center"/>
    </xf>
    <xf numFmtId="0" fontId="30" fillId="0" borderId="0" applyProtection="0">
      <alignment vertical="center"/>
    </xf>
    <xf numFmtId="0" fontId="30" fillId="36" borderId="0" applyProtection="0">
      <alignment vertical="center"/>
    </xf>
    <xf numFmtId="0" fontId="30" fillId="0" borderId="0" applyProtection="0">
      <alignment vertical="center"/>
    </xf>
    <xf numFmtId="0" fontId="36" fillId="0" borderId="0"/>
    <xf numFmtId="0" fontId="8" fillId="0" borderId="0"/>
    <xf numFmtId="0" fontId="34" fillId="1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8" fillId="0" borderId="0"/>
    <xf numFmtId="0" fontId="33" fillId="0" borderId="0" applyProtection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30" fillId="0" borderId="0" applyProtection="0">
      <alignment vertical="center"/>
    </xf>
    <xf numFmtId="0" fontId="8" fillId="0" borderId="0"/>
    <xf numFmtId="0" fontId="8" fillId="0" borderId="0" applyProtection="0"/>
    <xf numFmtId="0" fontId="0" fillId="3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 applyProtection="0"/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0" fontId="32" fillId="0" borderId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0" borderId="0" applyProtection="0"/>
    <xf numFmtId="0" fontId="31" fillId="0" borderId="0">
      <alignment vertical="center"/>
    </xf>
    <xf numFmtId="0" fontId="8" fillId="0" borderId="0"/>
    <xf numFmtId="0" fontId="30" fillId="36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3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8" fillId="0" borderId="0" applyProtection="0"/>
    <xf numFmtId="0" fontId="32" fillId="0" borderId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30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10" fontId="0" fillId="0" borderId="3" xfId="3" applyNumberFormat="1" applyBorder="1">
      <alignment vertical="center"/>
    </xf>
    <xf numFmtId="176" fontId="0" fillId="0" borderId="3" xfId="0" applyNumberFormat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0" xfId="5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5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5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0" fillId="0" borderId="3" xfId="3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selection activeCell="E7" sqref="E7"/>
    </sheetView>
  </sheetViews>
  <sheetFormatPr defaultColWidth="9" defaultRowHeight="13.5"/>
  <cols>
    <col min="8" max="8" width="9.375"/>
    <col min="11" max="11" width="12.625"/>
    <col min="17" max="17" width="15.375" customWidth="1"/>
  </cols>
  <sheetData>
    <row r="1" ht="27" spans="1:17">
      <c r="A1" s="19" t="s">
        <v>0</v>
      </c>
      <c r="B1" s="19"/>
      <c r="C1" s="19"/>
      <c r="D1" s="20"/>
      <c r="E1" s="20"/>
      <c r="F1" s="20"/>
      <c r="G1" s="20"/>
      <c r="H1" s="20"/>
      <c r="I1" s="20"/>
      <c r="J1" s="25"/>
      <c r="K1" s="26"/>
      <c r="L1" s="26"/>
      <c r="M1" s="26"/>
      <c r="N1" s="26"/>
      <c r="O1" s="26"/>
      <c r="P1" s="26"/>
      <c r="Q1" s="20"/>
    </row>
    <row r="2" ht="14.25" spans="1:17">
      <c r="A2" s="21" t="s">
        <v>1</v>
      </c>
      <c r="B2" s="21"/>
      <c r="C2" s="21"/>
      <c r="D2" s="21"/>
      <c r="E2" s="21"/>
      <c r="F2" s="21" t="s">
        <v>2</v>
      </c>
      <c r="G2" s="21"/>
      <c r="H2" s="21">
        <v>83254090</v>
      </c>
      <c r="I2" s="21"/>
      <c r="J2" s="27"/>
      <c r="K2" s="28"/>
      <c r="L2" s="28"/>
      <c r="M2" s="28"/>
      <c r="N2" s="28"/>
      <c r="O2" s="28"/>
      <c r="P2" s="28"/>
      <c r="Q2" s="21" t="s">
        <v>3</v>
      </c>
    </row>
    <row r="3" spans="1:17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3"/>
      <c r="H3" s="23"/>
      <c r="I3" s="22" t="s">
        <v>10</v>
      </c>
      <c r="J3" s="29" t="s">
        <v>11</v>
      </c>
      <c r="K3" s="30" t="s">
        <v>12</v>
      </c>
      <c r="L3" s="30"/>
      <c r="M3" s="30"/>
      <c r="N3" s="30"/>
      <c r="O3" s="30"/>
      <c r="P3" s="31"/>
      <c r="Q3" s="33" t="s">
        <v>13</v>
      </c>
    </row>
    <row r="4" ht="40.5" spans="1:17">
      <c r="A4" s="24"/>
      <c r="B4" s="24"/>
      <c r="C4" s="24"/>
      <c r="D4" s="24"/>
      <c r="E4" s="24"/>
      <c r="F4" s="24" t="s">
        <v>14</v>
      </c>
      <c r="G4" s="24" t="s">
        <v>15</v>
      </c>
      <c r="H4" s="24" t="s">
        <v>16</v>
      </c>
      <c r="I4" s="24"/>
      <c r="J4" s="29"/>
      <c r="K4" s="31" t="s">
        <v>17</v>
      </c>
      <c r="L4" s="23" t="s">
        <v>18</v>
      </c>
      <c r="M4" s="23" t="s">
        <v>19</v>
      </c>
      <c r="N4" s="23" t="s">
        <v>20</v>
      </c>
      <c r="O4" s="23" t="s">
        <v>21</v>
      </c>
      <c r="P4" s="23" t="s">
        <v>22</v>
      </c>
      <c r="Q4" s="34"/>
    </row>
    <row r="5" spans="1:17">
      <c r="A5" s="10">
        <v>1</v>
      </c>
      <c r="B5" s="35" t="s">
        <v>23</v>
      </c>
      <c r="C5" s="10" t="s">
        <v>24</v>
      </c>
      <c r="D5" s="10" t="s">
        <v>25</v>
      </c>
      <c r="E5" s="10" t="s">
        <v>26</v>
      </c>
      <c r="F5" s="10">
        <v>1386.96</v>
      </c>
      <c r="G5" s="10">
        <v>591.44</v>
      </c>
      <c r="H5" s="10">
        <v>1978.4</v>
      </c>
      <c r="I5" s="10">
        <v>1570.76</v>
      </c>
      <c r="J5" s="32">
        <f>I5/H5</f>
        <v>0.793954710877477</v>
      </c>
      <c r="K5" s="18">
        <f>20*J5</f>
        <v>15.8790942175495</v>
      </c>
      <c r="L5" s="10">
        <v>20</v>
      </c>
      <c r="M5" s="10">
        <v>20</v>
      </c>
      <c r="N5" s="10">
        <v>30</v>
      </c>
      <c r="O5" s="10">
        <v>10</v>
      </c>
      <c r="P5" s="18">
        <f>SUM(K5:O5)</f>
        <v>95.8790942175495</v>
      </c>
      <c r="Q5" s="10"/>
    </row>
    <row r="6" spans="1:17">
      <c r="A6" s="10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>
      <c r="A11" s="10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0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abSelected="1" workbookViewId="0">
      <selection activeCell="N22" sqref="N22"/>
    </sheetView>
  </sheetViews>
  <sheetFormatPr defaultColWidth="9" defaultRowHeight="13.5"/>
  <cols>
    <col min="1" max="1" width="5" customWidth="1"/>
    <col min="2" max="2" width="7.625" customWidth="1"/>
    <col min="3" max="3" width="6" customWidth="1"/>
    <col min="4" max="4" width="17.25" customWidth="1"/>
    <col min="5" max="5" width="41" customWidth="1"/>
    <col min="6" max="6" width="14.375" customWidth="1"/>
    <col min="7" max="7" width="10.125" customWidth="1"/>
    <col min="8" max="8" width="11" customWidth="1"/>
    <col min="9" max="9" width="5.37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28</v>
      </c>
      <c r="B2" s="5"/>
      <c r="C2" s="5"/>
      <c r="D2" s="5"/>
      <c r="E2" s="6"/>
      <c r="F2" s="6"/>
      <c r="G2" s="6" t="s">
        <v>2</v>
      </c>
      <c r="H2" s="6"/>
      <c r="I2" s="6">
        <v>83254090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29</v>
      </c>
      <c r="B3" s="7" t="s">
        <v>5</v>
      </c>
      <c r="C3" s="7" t="s">
        <v>30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31</v>
      </c>
      <c r="M3" s="8"/>
      <c r="N3" s="8"/>
      <c r="O3" s="8"/>
      <c r="P3" s="8"/>
      <c r="Q3" s="17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32</v>
      </c>
      <c r="N4" s="8" t="s">
        <v>19</v>
      </c>
      <c r="O4" s="8" t="s">
        <v>20</v>
      </c>
      <c r="P4" s="8" t="s">
        <v>33</v>
      </c>
      <c r="Q4" s="17" t="s">
        <v>22</v>
      </c>
      <c r="R4" s="8"/>
    </row>
    <row r="5" ht="22" customHeight="1" spans="1:18">
      <c r="A5" s="10">
        <v>1</v>
      </c>
      <c r="B5" s="35" t="s">
        <v>23</v>
      </c>
      <c r="C5" s="10">
        <v>1</v>
      </c>
      <c r="D5" s="10" t="s">
        <v>24</v>
      </c>
      <c r="E5" s="10" t="s">
        <v>34</v>
      </c>
      <c r="F5" s="11" t="s">
        <v>35</v>
      </c>
      <c r="G5" s="12">
        <v>66.17</v>
      </c>
      <c r="H5" s="12">
        <v>65</v>
      </c>
      <c r="I5" s="12">
        <v>1.17</v>
      </c>
      <c r="J5" s="12">
        <v>1.17</v>
      </c>
      <c r="K5" s="14">
        <v>1</v>
      </c>
      <c r="L5" s="15">
        <f t="shared" ref="L5:L20" si="0">20*K5</f>
        <v>20</v>
      </c>
      <c r="M5" s="16">
        <v>20</v>
      </c>
      <c r="N5" s="16">
        <v>20</v>
      </c>
      <c r="O5" s="16">
        <v>30</v>
      </c>
      <c r="P5" s="16">
        <v>10</v>
      </c>
      <c r="Q5" s="18">
        <f>SUM(L5:P5)</f>
        <v>100</v>
      </c>
      <c r="R5" s="10"/>
    </row>
    <row r="6" ht="22" customHeight="1" spans="1:18">
      <c r="A6" s="10">
        <v>2</v>
      </c>
      <c r="B6" s="35" t="s">
        <v>23</v>
      </c>
      <c r="C6" s="10">
        <v>2</v>
      </c>
      <c r="D6" s="10" t="s">
        <v>24</v>
      </c>
      <c r="E6" s="10" t="s">
        <v>36</v>
      </c>
      <c r="F6" s="10" t="s">
        <v>37</v>
      </c>
      <c r="G6" s="12">
        <v>90</v>
      </c>
      <c r="H6" s="12"/>
      <c r="I6" s="12">
        <v>90</v>
      </c>
      <c r="J6" s="12">
        <v>71.02</v>
      </c>
      <c r="K6" s="14">
        <v>0.789111111111111</v>
      </c>
      <c r="L6" s="15">
        <f t="shared" si="0"/>
        <v>15.7822222222222</v>
      </c>
      <c r="M6" s="16">
        <v>20</v>
      </c>
      <c r="N6" s="16">
        <v>20</v>
      </c>
      <c r="O6" s="16">
        <v>30</v>
      </c>
      <c r="P6" s="16">
        <v>10</v>
      </c>
      <c r="Q6" s="18">
        <f t="shared" ref="Q6:Q20" si="1">SUM(L6:P6)</f>
        <v>95.7822222222222</v>
      </c>
      <c r="R6" s="10"/>
    </row>
    <row r="7" ht="22" customHeight="1" spans="1:18">
      <c r="A7" s="10">
        <v>3</v>
      </c>
      <c r="B7" s="35" t="s">
        <v>23</v>
      </c>
      <c r="C7" s="10">
        <v>3</v>
      </c>
      <c r="D7" s="10" t="s">
        <v>24</v>
      </c>
      <c r="E7" s="10" t="s">
        <v>38</v>
      </c>
      <c r="F7" s="10" t="s">
        <v>39</v>
      </c>
      <c r="G7" s="12">
        <v>158</v>
      </c>
      <c r="H7" s="12"/>
      <c r="I7" s="12">
        <v>158</v>
      </c>
      <c r="J7" s="12">
        <v>133.84</v>
      </c>
      <c r="K7" s="14">
        <v>0.847088607594937</v>
      </c>
      <c r="L7" s="15">
        <f t="shared" si="0"/>
        <v>16.9417721518987</v>
      </c>
      <c r="M7" s="16">
        <v>20</v>
      </c>
      <c r="N7" s="16">
        <v>20</v>
      </c>
      <c r="O7" s="16">
        <v>30</v>
      </c>
      <c r="P7" s="16">
        <v>10</v>
      </c>
      <c r="Q7" s="18">
        <f t="shared" si="1"/>
        <v>96.9417721518987</v>
      </c>
      <c r="R7" s="10"/>
    </row>
    <row r="8" ht="22" customHeight="1" spans="1:18">
      <c r="A8" s="10">
        <v>4</v>
      </c>
      <c r="B8" s="35" t="s">
        <v>23</v>
      </c>
      <c r="C8" s="10">
        <v>4</v>
      </c>
      <c r="D8" s="10" t="s">
        <v>24</v>
      </c>
      <c r="E8" s="10" t="s">
        <v>40</v>
      </c>
      <c r="F8" s="10" t="s">
        <v>26</v>
      </c>
      <c r="G8" s="12">
        <v>40</v>
      </c>
      <c r="H8" s="12"/>
      <c r="I8" s="12">
        <v>40</v>
      </c>
      <c r="J8" s="12">
        <v>27.85</v>
      </c>
      <c r="K8" s="14">
        <v>0.69625</v>
      </c>
      <c r="L8" s="15">
        <f t="shared" si="0"/>
        <v>13.925</v>
      </c>
      <c r="M8" s="16">
        <v>20</v>
      </c>
      <c r="N8" s="16">
        <v>20</v>
      </c>
      <c r="O8" s="16">
        <v>30</v>
      </c>
      <c r="P8" s="16">
        <v>10</v>
      </c>
      <c r="Q8" s="18">
        <f t="shared" si="1"/>
        <v>93.925</v>
      </c>
      <c r="R8" s="10"/>
    </row>
    <row r="9" ht="22" customHeight="1" spans="1:18">
      <c r="A9" s="10">
        <v>5</v>
      </c>
      <c r="B9" s="35" t="s">
        <v>23</v>
      </c>
      <c r="C9" s="10">
        <v>5</v>
      </c>
      <c r="D9" s="10" t="s">
        <v>24</v>
      </c>
      <c r="E9" s="10" t="s">
        <v>41</v>
      </c>
      <c r="F9" s="10" t="s">
        <v>35</v>
      </c>
      <c r="G9" s="12">
        <v>95</v>
      </c>
      <c r="H9" s="12"/>
      <c r="I9" s="12">
        <v>95</v>
      </c>
      <c r="J9" s="12">
        <v>20.31</v>
      </c>
      <c r="K9" s="14">
        <v>0.213789473684211</v>
      </c>
      <c r="L9" s="15">
        <f t="shared" si="0"/>
        <v>4.27578947368421</v>
      </c>
      <c r="M9" s="16">
        <v>20</v>
      </c>
      <c r="N9" s="16">
        <v>20</v>
      </c>
      <c r="O9" s="16">
        <v>30</v>
      </c>
      <c r="P9" s="16">
        <v>10</v>
      </c>
      <c r="Q9" s="18">
        <f t="shared" si="1"/>
        <v>84.2757894736842</v>
      </c>
      <c r="R9" s="10" t="s">
        <v>42</v>
      </c>
    </row>
    <row r="10" ht="22" customHeight="1" spans="1:18">
      <c r="A10" s="10">
        <v>6</v>
      </c>
      <c r="B10" s="35" t="s">
        <v>23</v>
      </c>
      <c r="C10" s="10">
        <v>6</v>
      </c>
      <c r="D10" s="10" t="s">
        <v>24</v>
      </c>
      <c r="E10" s="10" t="s">
        <v>43</v>
      </c>
      <c r="F10" s="10" t="s">
        <v>44</v>
      </c>
      <c r="G10" s="12">
        <v>80</v>
      </c>
      <c r="H10" s="12"/>
      <c r="I10" s="12">
        <v>80</v>
      </c>
      <c r="J10" s="12">
        <v>30</v>
      </c>
      <c r="K10" s="14">
        <v>0.375</v>
      </c>
      <c r="L10" s="15">
        <f t="shared" si="0"/>
        <v>7.5</v>
      </c>
      <c r="M10" s="16">
        <v>20</v>
      </c>
      <c r="N10" s="16">
        <v>20</v>
      </c>
      <c r="O10" s="16">
        <v>30</v>
      </c>
      <c r="P10" s="16">
        <v>10</v>
      </c>
      <c r="Q10" s="18">
        <f t="shared" si="1"/>
        <v>87.5</v>
      </c>
      <c r="R10" s="10" t="s">
        <v>42</v>
      </c>
    </row>
    <row r="11" ht="22" customHeight="1" spans="1:18">
      <c r="A11" s="10">
        <v>7</v>
      </c>
      <c r="B11" s="35" t="s">
        <v>23</v>
      </c>
      <c r="C11" s="10">
        <v>7</v>
      </c>
      <c r="D11" s="10" t="s">
        <v>24</v>
      </c>
      <c r="E11" s="10" t="s">
        <v>45</v>
      </c>
      <c r="F11" s="13" t="s">
        <v>46</v>
      </c>
      <c r="G11" s="12">
        <v>5</v>
      </c>
      <c r="H11" s="12"/>
      <c r="I11" s="12">
        <v>5</v>
      </c>
      <c r="J11" s="12">
        <v>0</v>
      </c>
      <c r="K11" s="14">
        <v>0</v>
      </c>
      <c r="L11" s="15">
        <f t="shared" si="0"/>
        <v>0</v>
      </c>
      <c r="M11" s="16">
        <v>20</v>
      </c>
      <c r="N11" s="16">
        <v>20</v>
      </c>
      <c r="O11" s="16">
        <v>30</v>
      </c>
      <c r="P11" s="16">
        <v>10</v>
      </c>
      <c r="Q11" s="18">
        <f t="shared" si="1"/>
        <v>80</v>
      </c>
      <c r="R11" s="10" t="s">
        <v>42</v>
      </c>
    </row>
    <row r="12" ht="22" customHeight="1" spans="1:18">
      <c r="A12" s="10">
        <v>8</v>
      </c>
      <c r="B12" s="35" t="s">
        <v>23</v>
      </c>
      <c r="C12" s="10">
        <v>8</v>
      </c>
      <c r="D12" s="10" t="s">
        <v>24</v>
      </c>
      <c r="E12" s="10" t="s">
        <v>47</v>
      </c>
      <c r="F12" s="10" t="s">
        <v>48</v>
      </c>
      <c r="G12" s="12">
        <v>18</v>
      </c>
      <c r="H12" s="12"/>
      <c r="I12" s="12">
        <v>18</v>
      </c>
      <c r="J12" s="12">
        <v>17.95</v>
      </c>
      <c r="K12" s="14">
        <v>0.997222222222222</v>
      </c>
      <c r="L12" s="15">
        <f t="shared" si="0"/>
        <v>19.9444444444444</v>
      </c>
      <c r="M12" s="16">
        <v>20</v>
      </c>
      <c r="N12" s="16">
        <v>20</v>
      </c>
      <c r="O12" s="16">
        <v>30</v>
      </c>
      <c r="P12" s="16">
        <v>10</v>
      </c>
      <c r="Q12" s="18">
        <f t="shared" si="1"/>
        <v>99.9444444444444</v>
      </c>
      <c r="R12" s="12"/>
    </row>
    <row r="13" ht="22" customHeight="1" spans="1:18">
      <c r="A13" s="10">
        <v>9</v>
      </c>
      <c r="B13" s="35" t="s">
        <v>23</v>
      </c>
      <c r="C13" s="10">
        <v>9</v>
      </c>
      <c r="D13" s="10" t="s">
        <v>24</v>
      </c>
      <c r="E13" s="10" t="s">
        <v>49</v>
      </c>
      <c r="F13" s="10" t="s">
        <v>48</v>
      </c>
      <c r="G13" s="12">
        <v>51</v>
      </c>
      <c r="H13" s="12"/>
      <c r="I13" s="12">
        <v>51</v>
      </c>
      <c r="J13" s="12">
        <v>19.68</v>
      </c>
      <c r="K13" s="14">
        <v>0.385882352941176</v>
      </c>
      <c r="L13" s="15">
        <f t="shared" si="0"/>
        <v>7.71764705882353</v>
      </c>
      <c r="M13" s="16">
        <v>20</v>
      </c>
      <c r="N13" s="16">
        <v>20</v>
      </c>
      <c r="O13" s="16">
        <v>30</v>
      </c>
      <c r="P13" s="16">
        <v>10</v>
      </c>
      <c r="Q13" s="18">
        <f t="shared" si="1"/>
        <v>87.7176470588235</v>
      </c>
      <c r="R13" s="10" t="s">
        <v>42</v>
      </c>
    </row>
    <row r="14" ht="22" customHeight="1" spans="1:18">
      <c r="A14" s="10">
        <v>10</v>
      </c>
      <c r="B14" s="35" t="s">
        <v>23</v>
      </c>
      <c r="C14" s="10">
        <v>10</v>
      </c>
      <c r="D14" s="10" t="s">
        <v>24</v>
      </c>
      <c r="E14" s="10" t="s">
        <v>50</v>
      </c>
      <c r="F14" s="10" t="s">
        <v>48</v>
      </c>
      <c r="G14" s="12">
        <v>1.14</v>
      </c>
      <c r="H14" s="12"/>
      <c r="I14" s="12">
        <v>1.14</v>
      </c>
      <c r="J14" s="12">
        <v>0</v>
      </c>
      <c r="K14" s="14">
        <v>0</v>
      </c>
      <c r="L14" s="15">
        <f t="shared" si="0"/>
        <v>0</v>
      </c>
      <c r="M14" s="16">
        <v>20</v>
      </c>
      <c r="N14" s="16">
        <v>20</v>
      </c>
      <c r="O14" s="16">
        <v>30</v>
      </c>
      <c r="P14" s="16">
        <v>10</v>
      </c>
      <c r="Q14" s="18">
        <f t="shared" si="1"/>
        <v>80</v>
      </c>
      <c r="R14" s="10" t="s">
        <v>42</v>
      </c>
    </row>
    <row r="15" ht="22" customHeight="1" spans="1:18">
      <c r="A15" s="10">
        <v>11</v>
      </c>
      <c r="B15" s="35" t="s">
        <v>23</v>
      </c>
      <c r="C15" s="10">
        <v>11</v>
      </c>
      <c r="D15" s="10" t="s">
        <v>24</v>
      </c>
      <c r="E15" s="10" t="s">
        <v>51</v>
      </c>
      <c r="F15" s="10" t="s">
        <v>48</v>
      </c>
      <c r="G15" s="12">
        <v>18.52</v>
      </c>
      <c r="H15" s="12"/>
      <c r="I15" s="12">
        <v>18.52</v>
      </c>
      <c r="J15" s="12">
        <v>9</v>
      </c>
      <c r="K15" s="14">
        <v>0.485961123110151</v>
      </c>
      <c r="L15" s="15">
        <f t="shared" si="0"/>
        <v>9.71922246220302</v>
      </c>
      <c r="M15" s="16">
        <v>20</v>
      </c>
      <c r="N15" s="16">
        <v>20</v>
      </c>
      <c r="O15" s="16">
        <v>30</v>
      </c>
      <c r="P15" s="16">
        <v>10</v>
      </c>
      <c r="Q15" s="18">
        <f t="shared" si="1"/>
        <v>89.719222462203</v>
      </c>
      <c r="R15" s="12"/>
    </row>
    <row r="16" ht="22" customHeight="1" spans="1:18">
      <c r="A16" s="10">
        <v>12</v>
      </c>
      <c r="B16" s="35" t="s">
        <v>23</v>
      </c>
      <c r="C16" s="10">
        <v>12</v>
      </c>
      <c r="D16" s="10" t="s">
        <v>24</v>
      </c>
      <c r="E16" s="10" t="s">
        <v>52</v>
      </c>
      <c r="F16" s="10" t="s">
        <v>48</v>
      </c>
      <c r="G16" s="12">
        <v>2.1</v>
      </c>
      <c r="H16" s="12"/>
      <c r="I16" s="12">
        <v>2.1</v>
      </c>
      <c r="J16" s="12">
        <v>0</v>
      </c>
      <c r="K16" s="14">
        <v>0</v>
      </c>
      <c r="L16" s="15">
        <f t="shared" si="0"/>
        <v>0</v>
      </c>
      <c r="M16" s="16">
        <v>20</v>
      </c>
      <c r="N16" s="16">
        <v>20</v>
      </c>
      <c r="O16" s="16">
        <v>30</v>
      </c>
      <c r="P16" s="16">
        <v>10</v>
      </c>
      <c r="Q16" s="18">
        <f t="shared" si="1"/>
        <v>80</v>
      </c>
      <c r="R16" s="10" t="s">
        <v>42</v>
      </c>
    </row>
    <row r="17" ht="22" customHeight="1" spans="1:18">
      <c r="A17" s="10">
        <v>13</v>
      </c>
      <c r="B17" s="35" t="s">
        <v>23</v>
      </c>
      <c r="C17" s="10">
        <v>13</v>
      </c>
      <c r="D17" s="10" t="s">
        <v>24</v>
      </c>
      <c r="E17" s="10" t="s">
        <v>53</v>
      </c>
      <c r="F17" s="10" t="s">
        <v>48</v>
      </c>
      <c r="G17" s="12">
        <v>18</v>
      </c>
      <c r="H17" s="12"/>
      <c r="I17" s="12">
        <v>18</v>
      </c>
      <c r="J17" s="12">
        <v>10.21</v>
      </c>
      <c r="K17" s="14">
        <v>0.567222222222222</v>
      </c>
      <c r="L17" s="15">
        <f t="shared" si="0"/>
        <v>11.3444444444444</v>
      </c>
      <c r="M17" s="16">
        <v>20</v>
      </c>
      <c r="N17" s="16">
        <v>20</v>
      </c>
      <c r="O17" s="16">
        <v>30</v>
      </c>
      <c r="P17" s="16">
        <v>10</v>
      </c>
      <c r="Q17" s="18">
        <f t="shared" si="1"/>
        <v>91.3444444444444</v>
      </c>
      <c r="R17" s="12"/>
    </row>
    <row r="18" ht="22" customHeight="1" spans="1:18">
      <c r="A18" s="10">
        <v>14</v>
      </c>
      <c r="B18" s="35" t="s">
        <v>23</v>
      </c>
      <c r="C18" s="10">
        <v>14</v>
      </c>
      <c r="D18" s="10" t="s">
        <v>24</v>
      </c>
      <c r="E18" s="10" t="s">
        <v>54</v>
      </c>
      <c r="F18" s="10" t="s">
        <v>48</v>
      </c>
      <c r="G18" s="12">
        <v>18</v>
      </c>
      <c r="H18" s="12"/>
      <c r="I18" s="12">
        <v>18</v>
      </c>
      <c r="J18" s="12">
        <v>0</v>
      </c>
      <c r="K18" s="14">
        <v>0</v>
      </c>
      <c r="L18" s="15">
        <f t="shared" si="0"/>
        <v>0</v>
      </c>
      <c r="M18" s="16">
        <v>20</v>
      </c>
      <c r="N18" s="16">
        <v>20</v>
      </c>
      <c r="O18" s="16">
        <v>30</v>
      </c>
      <c r="P18" s="16">
        <v>10</v>
      </c>
      <c r="Q18" s="18">
        <f t="shared" si="1"/>
        <v>80</v>
      </c>
      <c r="R18" s="10" t="s">
        <v>42</v>
      </c>
    </row>
    <row r="19" ht="22" customHeight="1" spans="1:18">
      <c r="A19" s="10">
        <v>15</v>
      </c>
      <c r="B19" s="35" t="s">
        <v>23</v>
      </c>
      <c r="C19" s="10">
        <v>15</v>
      </c>
      <c r="D19" s="10" t="s">
        <v>24</v>
      </c>
      <c r="E19" s="10" t="s">
        <v>55</v>
      </c>
      <c r="F19" s="10" t="s">
        <v>48</v>
      </c>
      <c r="G19" s="12">
        <v>39</v>
      </c>
      <c r="H19" s="12"/>
      <c r="I19" s="12">
        <v>39</v>
      </c>
      <c r="J19" s="12">
        <v>0</v>
      </c>
      <c r="K19" s="14">
        <v>0</v>
      </c>
      <c r="L19" s="15">
        <f t="shared" si="0"/>
        <v>0</v>
      </c>
      <c r="M19" s="16">
        <v>20</v>
      </c>
      <c r="N19" s="16">
        <v>20</v>
      </c>
      <c r="O19" s="16">
        <v>30</v>
      </c>
      <c r="P19" s="16">
        <v>10</v>
      </c>
      <c r="Q19" s="18">
        <f t="shared" si="1"/>
        <v>80</v>
      </c>
      <c r="R19" s="10" t="s">
        <v>42</v>
      </c>
    </row>
    <row r="20" ht="22" customHeight="1" spans="1:18">
      <c r="A20" s="10">
        <v>16</v>
      </c>
      <c r="B20" s="35" t="s">
        <v>23</v>
      </c>
      <c r="C20" s="10">
        <v>16</v>
      </c>
      <c r="D20" s="10" t="s">
        <v>24</v>
      </c>
      <c r="E20" s="10" t="s">
        <v>56</v>
      </c>
      <c r="F20" s="10" t="s">
        <v>26</v>
      </c>
      <c r="G20" s="12">
        <v>11</v>
      </c>
      <c r="H20" s="12"/>
      <c r="I20" s="12">
        <v>11</v>
      </c>
      <c r="J20" s="12">
        <v>9.16</v>
      </c>
      <c r="K20" s="14">
        <v>0.832727272727273</v>
      </c>
      <c r="L20" s="15">
        <f t="shared" si="0"/>
        <v>16.6545454545455</v>
      </c>
      <c r="M20" s="16">
        <v>20</v>
      </c>
      <c r="N20" s="16">
        <v>20</v>
      </c>
      <c r="O20" s="16">
        <v>30</v>
      </c>
      <c r="P20" s="16">
        <v>10</v>
      </c>
      <c r="Q20" s="18">
        <f t="shared" si="1"/>
        <v>96.6545454545455</v>
      </c>
      <c r="R20" s="12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黄浢浢爸</cp:lastModifiedBy>
  <dcterms:created xsi:type="dcterms:W3CDTF">2022-01-14T01:26:00Z</dcterms:created>
  <dcterms:modified xsi:type="dcterms:W3CDTF">2025-04-23T09:54:49Z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2052-12.1.0.20784</vt:lpwstr>
  </property>
</Properties>
</file>