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<sst xmlns="http://schemas.openxmlformats.org/spreadsheetml/2006/main" count="78" uniqueCount="44">
  <si>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2023年度东西湖区整体自评统计表</t>
  </si>
  <si>
    <t>填表人：戴明华</t>
  </si>
  <si>
    <t>联系电话：83247686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</si>
  <si>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</si>
  <si>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</si>
  <si>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</si>
  <si>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</si>
  <si>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</si>
  <si>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</si>
  <si>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</si>
  <si>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</si>
  <si>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</si>
  <si>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</si>
  <si>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</si>
  <si>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</si>
  <si>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</si>
  <si>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</si>
  <si>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</si>
  <si>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产出指标
（40分）</t>
  </si>
  <si>
    <t>效益指标
（20分）</t>
  </si>
  <si>
    <t>满意度
指标
（20分）</t>
  </si>
  <si>
    <t>合计</t>
  </si>
  <si>
    <t>079001</t>
  </si>
  <si>
    <t>区交通大队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</si>
  <si>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</si>
  <si>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</si>
  <si>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</si>
  <si>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</si>
  <si>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</si>
  <si>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</si>
  <si>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产出指标
（20分）</t>
  </si>
  <si>
    <t>效益指标
（30分）</t>
  </si>
  <si>
    <t>满意度指标
（10分）</t>
  </si>
  <si>
    <t>物业管理费</t>
  </si>
  <si>
    <t>秘书科</t>
  </si>
  <si>
    <t>信息化建设及维护</t>
  </si>
  <si>
    <t>秘书科、秩序科</t>
  </si>
  <si>
    <t>警务保障经费</t>
  </si>
  <si>
    <t>交管业务专项经费</t>
  </si>
  <si>
    <t>秩序科、事故科</t>
  </si>
  <si>
    <t>辅警工资及福利经费</t>
  </si>
  <si>
    <t>交通设施提升改造</t>
  </si>
  <si>
    <t>秩序科</t>
  </si>
  <si>
    <t>交通基础设施建设和装备购置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</si>
</sst>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31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9" fillId="0" borderId="0"/>
    <xf numFmtId="0" fontId="31" fillId="0" borderId="0" applyProtection="0">
      <alignment vertical="center"/>
    </xf>
    <xf numFmtId="0" fontId="33" fillId="0" borderId="0">
      <alignment vertical="center"/>
    </xf>
    <xf numFmtId="0" fontId="35" fillId="0" borderId="0"/>
    <xf numFmtId="0" fontId="36" fillId="0" borderId="0" applyProtection="0">
      <alignment vertical="center"/>
    </xf>
    <xf numFmtId="0" fontId="37" fillId="0" borderId="0">
      <alignment vertical="center"/>
    </xf>
    <xf numFmtId="0" fontId="9" fillId="0" borderId="0"/>
    <xf numFmtId="0" fontId="38" fillId="0" borderId="0" applyProtection="0"/>
    <xf numFmtId="0" fontId="9" fillId="0" borderId="0" applyProtection="0"/>
    <xf numFmtId="0" fontId="0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9" fontId="6" fillId="0" borderId="3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8" fillId="0" borderId="0" xfId="8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0" xfId="81" applyFont="1" applyFill="1" applyBorder="1" applyAlignment="1">
      <alignment horizontal="center" vertical="center" wrapText="1"/>
    </xf>
    <xf numFmtId="9" fontId="10" fillId="0" borderId="3" xfId="8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9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L11" sqref="L11"/>
    </sheetView>
  </sheetViews>
  <sheetFormatPr defaultColWidth="9" defaultRowHeight="13.5" outlineLevelRow="4"/>
  <cols>
    <col min="1" max="1" width="5.875" customWidth="1"/>
    <col min="2" max="2" width="9.125" customWidth="1"/>
    <col min="3" max="3" width="10.375" customWidth="1"/>
    <col min="5" max="5" width="11.75" customWidth="1"/>
    <col min="8" max="8" width="9.375"/>
    <col min="16" max="16" width="15.375" customWidth="1"/>
  </cols>
  <sheetData>
    <row r="1" ht="27" spans="1:16">
      <c r="A1" s="21" t="s">
        <v>0</v>
      </c>
      <c r="B1" s="21"/>
      <c r="C1" s="21"/>
      <c r="D1" s="22"/>
      <c r="E1" s="22"/>
      <c r="F1" s="22"/>
      <c r="G1" s="22"/>
      <c r="H1" s="22"/>
      <c r="I1" s="22"/>
      <c r="J1" s="30"/>
      <c r="K1" s="31"/>
      <c r="L1" s="31"/>
      <c r="M1" s="31"/>
      <c r="N1" s="31"/>
      <c r="O1" s="31"/>
      <c r="P1" s="22"/>
    </row>
    <row r="2" ht="14.25" spans="1:16">
      <c r="A2" s="23" t="s">
        <v>1</v>
      </c>
      <c r="B2" s="23"/>
      <c r="C2" s="23"/>
      <c r="D2" s="24"/>
      <c r="E2" s="24"/>
      <c r="F2" s="25" t="s">
        <v>2</v>
      </c>
      <c r="G2" s="25"/>
      <c r="H2" s="25"/>
      <c r="I2" s="24"/>
      <c r="J2" s="32"/>
      <c r="K2" s="23"/>
      <c r="L2" s="23"/>
      <c r="M2" s="23"/>
      <c r="N2" s="23"/>
      <c r="O2" s="23"/>
      <c r="P2" s="24" t="s">
        <v>3</v>
      </c>
    </row>
    <row r="3" spans="1:16">
      <c r="A3" s="26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7" t="s">
        <v>9</v>
      </c>
      <c r="G3" s="27"/>
      <c r="H3" s="27"/>
      <c r="I3" s="26" t="s">
        <v>10</v>
      </c>
      <c r="J3" s="33" t="s">
        <v>11</v>
      </c>
      <c r="K3" s="34" t="s">
        <v>12</v>
      </c>
      <c r="L3" s="34"/>
      <c r="M3" s="34"/>
      <c r="N3" s="34"/>
      <c r="O3" s="35"/>
      <c r="P3" s="36" t="s">
        <v>13</v>
      </c>
    </row>
    <row r="4" ht="40.5" spans="1:16">
      <c r="A4" s="28"/>
      <c r="B4" s="28"/>
      <c r="C4" s="28"/>
      <c r="D4" s="28"/>
      <c r="E4" s="28"/>
      <c r="F4" s="28" t="s">
        <v>14</v>
      </c>
      <c r="G4" s="28" t="s">
        <v>15</v>
      </c>
      <c r="H4" s="28" t="s">
        <v>16</v>
      </c>
      <c r="I4" s="28"/>
      <c r="J4" s="33"/>
      <c r="K4" s="35" t="s">
        <v>17</v>
      </c>
      <c r="L4" s="27" t="s">
        <v>18</v>
      </c>
      <c r="M4" s="27" t="s">
        <v>19</v>
      </c>
      <c r="N4" s="27" t="s">
        <v>20</v>
      </c>
      <c r="O4" s="27" t="s">
        <v>21</v>
      </c>
      <c r="P4" s="37"/>
    </row>
    <row r="5" spans="1:16">
      <c r="A5" s="10">
        <v>1</v>
      </c>
      <c r="B5" s="11" t="s">
        <v>22</v>
      </c>
      <c r="C5" s="12" t="s">
        <v>23</v>
      </c>
      <c r="D5" s="10" t="s">
        <v>24</v>
      </c>
      <c r="E5" s="12" t="s">
        <v>23</v>
      </c>
      <c r="F5" s="29">
        <v>9418.22</v>
      </c>
      <c r="G5" s="29">
        <f>H5-F5</f>
        <v>1204.69</v>
      </c>
      <c r="H5" s="29">
        <v>10622.91</v>
      </c>
      <c r="I5" s="29">
        <v>9923.25</v>
      </c>
      <c r="J5" s="38">
        <f>I5/H5</f>
        <v>0.934136691358583</v>
      </c>
      <c r="K5" s="29">
        <v>18.68</v>
      </c>
      <c r="L5" s="29">
        <v>40</v>
      </c>
      <c r="M5" s="29">
        <v>20</v>
      </c>
      <c r="N5" s="39">
        <v>20</v>
      </c>
      <c r="O5" s="29">
        <f>SUM(K5:N5)</f>
        <v>98.68</v>
      </c>
      <c r="P5" s="29"/>
    </row>
  </sheetData>
  <mergeCells count="13">
    <mergeCell ref="A1:P1"/>
    <mergeCell ref="A2:C2"/>
    <mergeCell ref="F2:H2"/>
    <mergeCell ref="F3:H3"/>
    <mergeCell ref="K3:O3"/>
    <mergeCell ref="A3:A4"/>
    <mergeCell ref="B3:B4"/>
    <mergeCell ref="C3:C4"/>
    <mergeCell ref="D3:D4"/>
    <mergeCell ref="E3:E4"/>
    <mergeCell ref="I3:I4"/>
    <mergeCell ref="J3:J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/>
  <cols>
    <col min="1" max="1" width="5" customWidth="1"/>
    <col min="2" max="2" width="8.375" customWidth="1"/>
    <col min="3" max="3" width="6" customWidth="1"/>
    <col min="4" max="4" width="14.125" customWidth="1"/>
    <col min="5" max="5" width="24.5" customWidth="1"/>
    <col min="6" max="6" width="18.12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25.125" customWidth="1"/>
  </cols>
  <sheetData>
    <row r="1" ht="50.25" customHeight="1" spans="1:18">
      <c r="A1" s="3" t="s">
        <v>25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26</v>
      </c>
      <c r="B3" s="7" t="s">
        <v>5</v>
      </c>
      <c r="C3" s="7" t="s">
        <v>27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28</v>
      </c>
      <c r="M3" s="8"/>
      <c r="N3" s="8"/>
      <c r="O3" s="8"/>
      <c r="P3" s="8"/>
      <c r="Q3" s="17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29</v>
      </c>
      <c r="N4" s="8" t="s">
        <v>30</v>
      </c>
      <c r="O4" s="8" t="s">
        <v>31</v>
      </c>
      <c r="P4" s="8" t="s">
        <v>32</v>
      </c>
      <c r="Q4" s="17" t="s">
        <v>21</v>
      </c>
      <c r="R4" s="8"/>
    </row>
    <row r="5" ht="16" customHeight="1" spans="1:18">
      <c r="A5" s="10">
        <v>1</v>
      </c>
      <c r="B5" s="11" t="s">
        <v>22</v>
      </c>
      <c r="C5" s="10">
        <v>1</v>
      </c>
      <c r="D5" s="12" t="s">
        <v>23</v>
      </c>
      <c r="E5" s="12" t="s">
        <v>33</v>
      </c>
      <c r="F5" s="12" t="s">
        <v>34</v>
      </c>
      <c r="G5" s="13">
        <v>280</v>
      </c>
      <c r="H5" s="14">
        <v>0</v>
      </c>
      <c r="I5" s="15">
        <f t="shared" ref="I5:I11" si="0">G5+H5</f>
        <v>280</v>
      </c>
      <c r="J5" s="14">
        <v>229.23</v>
      </c>
      <c r="K5" s="16">
        <f>J5/I5</f>
        <v>0.818678571428571</v>
      </c>
      <c r="L5" s="14">
        <v>16.3735714285714</v>
      </c>
      <c r="M5" s="14">
        <v>20</v>
      </c>
      <c r="N5" s="14">
        <v>20</v>
      </c>
      <c r="O5" s="14">
        <v>30</v>
      </c>
      <c r="P5" s="14">
        <v>10</v>
      </c>
      <c r="Q5" s="14">
        <f t="shared" ref="Q5:Q11" si="1">SUM(L5:P5)</f>
        <v>96.3735714285714</v>
      </c>
      <c r="R5" s="18"/>
    </row>
    <row r="6" ht="16" customHeight="1" spans="1:18">
      <c r="A6" s="10">
        <v>2</v>
      </c>
      <c r="B6" s="11" t="s">
        <v>22</v>
      </c>
      <c r="C6" s="10">
        <v>2</v>
      </c>
      <c r="D6" s="12" t="s">
        <v>23</v>
      </c>
      <c r="E6" s="12" t="s">
        <v>35</v>
      </c>
      <c r="F6" s="12" t="s">
        <v>36</v>
      </c>
      <c r="G6" s="13">
        <v>180</v>
      </c>
      <c r="H6" s="14">
        <v>0</v>
      </c>
      <c r="I6" s="15">
        <f t="shared" si="0"/>
        <v>180</v>
      </c>
      <c r="J6" s="14">
        <v>170.61</v>
      </c>
      <c r="K6" s="16">
        <f t="shared" ref="K6:K19" si="2">J6/I6</f>
        <v>0.947833333333333</v>
      </c>
      <c r="L6" s="14">
        <v>18.96</v>
      </c>
      <c r="M6" s="14">
        <v>20</v>
      </c>
      <c r="N6" s="14">
        <v>20</v>
      </c>
      <c r="O6" s="14">
        <v>30</v>
      </c>
      <c r="P6" s="14">
        <v>10</v>
      </c>
      <c r="Q6" s="14">
        <f t="shared" si="1"/>
        <v>98.96</v>
      </c>
      <c r="R6" s="19"/>
    </row>
    <row r="7" ht="16" customHeight="1" spans="1:18">
      <c r="A7" s="10">
        <v>3</v>
      </c>
      <c r="B7" s="11" t="s">
        <v>22</v>
      </c>
      <c r="C7" s="10">
        <v>3</v>
      </c>
      <c r="D7" s="12" t="s">
        <v>23</v>
      </c>
      <c r="E7" s="12" t="s">
        <v>37</v>
      </c>
      <c r="F7" s="12" t="s">
        <v>34</v>
      </c>
      <c r="G7" s="15">
        <v>589.7</v>
      </c>
      <c r="H7" s="15">
        <v>0</v>
      </c>
      <c r="I7" s="15">
        <f t="shared" si="0"/>
        <v>589.7</v>
      </c>
      <c r="J7" s="14">
        <v>543.23</v>
      </c>
      <c r="K7" s="16">
        <f t="shared" si="2"/>
        <v>0.921197218924877</v>
      </c>
      <c r="L7" s="14">
        <v>18.42</v>
      </c>
      <c r="M7" s="14">
        <v>20</v>
      </c>
      <c r="N7" s="14">
        <v>20</v>
      </c>
      <c r="O7" s="14">
        <v>30</v>
      </c>
      <c r="P7" s="14">
        <v>10</v>
      </c>
      <c r="Q7" s="14">
        <f t="shared" si="1"/>
        <v>98.42</v>
      </c>
      <c r="R7" s="20"/>
    </row>
    <row r="8" ht="16" customHeight="1" spans="1:18">
      <c r="A8" s="10">
        <v>4</v>
      </c>
      <c r="B8" s="11" t="s">
        <v>22</v>
      </c>
      <c r="C8" s="10">
        <v>4</v>
      </c>
      <c r="D8" s="12" t="s">
        <v>23</v>
      </c>
      <c r="E8" s="12" t="s">
        <v>38</v>
      </c>
      <c r="F8" s="12" t="s">
        <v>39</v>
      </c>
      <c r="G8" s="15">
        <v>1278</v>
      </c>
      <c r="H8" s="15">
        <v>0</v>
      </c>
      <c r="I8" s="15">
        <f t="shared" si="0"/>
        <v>1278</v>
      </c>
      <c r="J8" s="14">
        <v>1134.79</v>
      </c>
      <c r="K8" s="16">
        <f t="shared" si="2"/>
        <v>0.887942097026604</v>
      </c>
      <c r="L8" s="14">
        <v>17.76</v>
      </c>
      <c r="M8" s="14">
        <v>20</v>
      </c>
      <c r="N8" s="14">
        <v>20</v>
      </c>
      <c r="O8" s="14">
        <v>30</v>
      </c>
      <c r="P8" s="14">
        <v>10</v>
      </c>
      <c r="Q8" s="14">
        <f t="shared" si="1"/>
        <v>97.76</v>
      </c>
      <c r="R8" s="20"/>
    </row>
    <row r="9" ht="16" customHeight="1" spans="1:18">
      <c r="A9" s="10">
        <v>5</v>
      </c>
      <c r="B9" s="11" t="s">
        <v>22</v>
      </c>
      <c r="C9" s="10">
        <v>5</v>
      </c>
      <c r="D9" s="12" t="s">
        <v>23</v>
      </c>
      <c r="E9" s="12" t="s">
        <v>40</v>
      </c>
      <c r="F9" s="12" t="s">
        <v>34</v>
      </c>
      <c r="G9" s="15">
        <v>2921.51</v>
      </c>
      <c r="H9" s="15">
        <v>899.82</v>
      </c>
      <c r="I9" s="15">
        <f t="shared" si="0"/>
        <v>3821.33</v>
      </c>
      <c r="J9" s="14">
        <v>3464.87</v>
      </c>
      <c r="K9" s="16">
        <f t="shared" si="2"/>
        <v>0.906718341519837</v>
      </c>
      <c r="L9" s="14">
        <v>18.13</v>
      </c>
      <c r="M9" s="14">
        <v>20</v>
      </c>
      <c r="N9" s="14">
        <v>20</v>
      </c>
      <c r="O9" s="14">
        <v>30</v>
      </c>
      <c r="P9" s="14">
        <v>10</v>
      </c>
      <c r="Q9" s="14">
        <f t="shared" si="1"/>
        <v>98.13</v>
      </c>
      <c r="R9" s="20"/>
    </row>
    <row r="10" ht="16" customHeight="1" spans="1:18">
      <c r="A10" s="10">
        <v>6</v>
      </c>
      <c r="B10" s="11" t="s">
        <v>22</v>
      </c>
      <c r="C10" s="10">
        <v>6</v>
      </c>
      <c r="D10" s="12" t="s">
        <v>23</v>
      </c>
      <c r="E10" s="12" t="s">
        <v>41</v>
      </c>
      <c r="F10" s="12" t="s">
        <v>42</v>
      </c>
      <c r="G10" s="15"/>
      <c r="H10" s="15">
        <v>394</v>
      </c>
      <c r="I10" s="15">
        <f t="shared" si="0"/>
        <v>394</v>
      </c>
      <c r="J10" s="14">
        <v>394</v>
      </c>
      <c r="K10" s="16">
        <f t="shared" si="2"/>
        <v>1</v>
      </c>
      <c r="L10" s="14">
        <v>20</v>
      </c>
      <c r="M10" s="14">
        <v>20</v>
      </c>
      <c r="N10" s="14">
        <v>20</v>
      </c>
      <c r="O10" s="14">
        <v>30</v>
      </c>
      <c r="P10" s="14">
        <v>10</v>
      </c>
      <c r="Q10" s="14">
        <f t="shared" si="1"/>
        <v>100</v>
      </c>
      <c r="R10" s="20"/>
    </row>
    <row r="11" ht="16" customHeight="1" spans="1:18">
      <c r="A11" s="10">
        <v>7</v>
      </c>
      <c r="B11" s="11" t="s">
        <v>22</v>
      </c>
      <c r="C11" s="10">
        <v>7</v>
      </c>
      <c r="D11" s="12" t="s">
        <v>23</v>
      </c>
      <c r="E11" s="12" t="s">
        <v>43</v>
      </c>
      <c r="F11" s="12" t="s">
        <v>42</v>
      </c>
      <c r="G11" s="15"/>
      <c r="H11" s="15">
        <v>131.66</v>
      </c>
      <c r="I11" s="15">
        <f t="shared" si="0"/>
        <v>131.66</v>
      </c>
      <c r="J11" s="14">
        <v>128.56</v>
      </c>
      <c r="K11" s="16">
        <f t="shared" si="2"/>
        <v>0.97645450402552</v>
      </c>
      <c r="L11" s="14">
        <v>19.53</v>
      </c>
      <c r="M11" s="14">
        <v>20</v>
      </c>
      <c r="N11" s="14">
        <v>20</v>
      </c>
      <c r="O11" s="14">
        <v>30</v>
      </c>
      <c r="P11" s="14">
        <v>10</v>
      </c>
      <c r="Q11" s="14">
        <f t="shared" si="1"/>
        <v>99.53</v>
      </c>
      <c r="R11" s="20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2024-05-21T03:16:18Z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1FC44429C2E842A5B73E8149B30240A0_13</vt:lpwstr>
  </property>
  <property fmtid="{D5CDD505-2E9C-101B-9397-08002B2CF9AE}" pid="3" name="KSOProductBuildVer">
    <vt:lpwstr>2052-12.1.0.16729</vt:lpwstr>
  </property>
</Properties>
</file>