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表1部门整体运行监控情况统计表" sheetId="2" r:id="rId1"/>
    <sheet name="附表2项目绩效运行监控情况统计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183（追加）-37（选聘生划转）</t>
        </r>
      </text>
    </comment>
  </commentList>
</comments>
</file>

<file path=xl/sharedStrings.xml><?xml version="1.0" encoding="utf-8"?>
<sst xmlns="http://schemas.openxmlformats.org/spreadsheetml/2006/main" count="96" uniqueCount="58">
  <si>
    <t>附表1    2025年部门预算绩效运行监控情况统计表（部门整体）</t>
  </si>
  <si>
    <t>填表人：李阳</t>
  </si>
  <si>
    <t>联系电话：83386918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</si>
  <si>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</si>
  <si>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</si>
  <si>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</si>
  <si>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</si>
  <si>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</si>
  <si>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</si>
  <si>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</si>
  <si>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</si>
  <si>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</si>
  <si>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</si>
  <si>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</si>
  <si>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</si>
  <si>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</si>
  <si>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</si>
  <si>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016001</t>
  </si>
  <si>
    <t>武汉市东西湖区科技创新和人才服务中心</t>
  </si>
  <si>
    <t>部门整体</t>
  </si>
  <si>
    <t>71.58</t>
  </si>
  <si>
    <t>附表2   2025年部门预算绩效运行监控情况统计表（项目）</t>
  </si>
  <si>
    <t>总序号</t>
  </si>
  <si>
    <t>单位序号</t>
  </si>
  <si>
    <t>实施科室（单位）</t>
  </si>
  <si>
    <t>年中追加数/调减数</t>
  </si>
  <si>
    <t>综合业务</t>
  </si>
  <si>
    <t>办公室</t>
  </si>
  <si>
    <t>编外辅助用工</t>
  </si>
  <si>
    <t>往来资金</t>
  </si>
  <si>
    <t>党建</t>
  </si>
  <si>
    <t>党建活动未产生费用</t>
  </si>
  <si>
    <t>网谷驿站工作经费</t>
  </si>
  <si>
    <t>科技创新科</t>
  </si>
  <si>
    <t>重点产业企业人才调研工作</t>
  </si>
  <si>
    <t>档案服务工作</t>
  </si>
  <si>
    <t>人才服务科</t>
  </si>
  <si>
    <t>档案信息化数量未达到预期</t>
  </si>
  <si>
    <t>企业人才活动经费</t>
  </si>
  <si>
    <t>综合服务科</t>
  </si>
  <si>
    <t>微信公众号信息化工作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</si>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</sst>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 quotePrefix="1">
      <alignment horizontal="center" vertical="center"/>
      <protection locked="0"/>
    </xf>
    <xf numFmtId="0" fontId="0" fillId="0" borderId="2" xfId="0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O17" sqref="O17"/>
    </sheetView>
  </sheetViews>
  <sheetFormatPr defaultColWidth="9" defaultRowHeight="13.5" outlineLevelRow="4"/>
  <cols>
    <col min="1" max="1" width="5" style="25" customWidth="1"/>
    <col min="2" max="2" width="9.125" style="25" customWidth="1"/>
    <col min="3" max="3" width="14.75" style="25" customWidth="1"/>
    <col min="4" max="4" width="10.75" style="25" customWidth="1"/>
    <col min="5" max="5" width="14.75" style="25" customWidth="1"/>
    <col min="6" max="8" width="10.875" style="25" customWidth="1"/>
    <col min="9" max="10" width="12.375" style="25" customWidth="1"/>
    <col min="11" max="11" width="9" style="25" customWidth="1"/>
    <col min="12" max="12" width="11.75" style="25" customWidth="1"/>
    <col min="13" max="16384" width="9" style="25"/>
  </cols>
  <sheetData>
    <row r="1" ht="49" customHeight="1" spans="1:12">
      <c r="A1" s="26" t="s">
        <v>0</v>
      </c>
      <c r="B1" s="26"/>
      <c r="C1" s="26"/>
      <c r="D1" s="27"/>
      <c r="E1" s="27"/>
      <c r="F1" s="27"/>
      <c r="G1" s="27"/>
      <c r="H1" s="27"/>
      <c r="I1" s="27"/>
      <c r="J1" s="28"/>
      <c r="K1" s="28"/>
      <c r="L1" s="27"/>
    </row>
    <row r="2" ht="25" customHeight="1" spans="1:12">
      <c r="A2" s="29" t="s">
        <v>1</v>
      </c>
      <c r="B2" s="29"/>
      <c r="C2" s="29"/>
      <c r="D2" s="30"/>
      <c r="E2" s="30"/>
      <c r="F2" s="31" t="s">
        <v>2</v>
      </c>
      <c r="G2" s="31"/>
      <c r="H2" s="31"/>
      <c r="I2" s="30"/>
      <c r="J2" s="32"/>
      <c r="K2" s="32"/>
      <c r="L2" s="30" t="s">
        <v>3</v>
      </c>
    </row>
    <row r="3" ht="39" customHeight="1" spans="1:12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/>
      <c r="H3" s="33"/>
      <c r="I3" s="34" t="s">
        <v>10</v>
      </c>
      <c r="J3" s="35" t="s">
        <v>11</v>
      </c>
      <c r="K3" s="35" t="s">
        <v>12</v>
      </c>
      <c r="L3" s="36" t="s">
        <v>13</v>
      </c>
    </row>
    <row r="4" ht="39" customHeight="1" spans="1:12">
      <c r="A4" s="33"/>
      <c r="B4" s="33"/>
      <c r="C4" s="33"/>
      <c r="D4" s="33"/>
      <c r="E4" s="33"/>
      <c r="F4" s="33" t="s">
        <v>14</v>
      </c>
      <c r="G4" s="33" t="s">
        <v>15</v>
      </c>
      <c r="H4" s="33" t="s">
        <v>16</v>
      </c>
      <c r="I4" s="34"/>
      <c r="J4" s="35"/>
      <c r="K4" s="35"/>
      <c r="L4" s="36"/>
    </row>
    <row r="5" s="24" customFormat="1" ht="73" customHeight="1" spans="1:12">
      <c r="A5" s="37">
        <v>1</v>
      </c>
      <c r="B5" s="42" t="s">
        <v>17</v>
      </c>
      <c r="C5" s="38" t="s">
        <v>18</v>
      </c>
      <c r="D5" s="39" t="s">
        <v>19</v>
      </c>
      <c r="E5" s="38" t="s">
        <v>18</v>
      </c>
      <c r="F5" s="37">
        <v>1159.18</v>
      </c>
      <c r="G5" s="37">
        <v>146</v>
      </c>
      <c r="H5" s="37">
        <f>F5+G5</f>
        <v>1305.18</v>
      </c>
      <c r="I5" s="37">
        <v>1154.73</v>
      </c>
      <c r="J5" s="40">
        <f>I5/H5*100%</f>
        <v>0.884728543189445</v>
      </c>
      <c r="K5" s="41" t="s">
        <v>20</v>
      </c>
      <c r="L5" s="37"/>
    </row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1"/>
  <pageMargins left="0.700694444444445" right="0.629861111111111" top="0.751388888888889" bottom="0.751388888888889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5"/>
  <sheetViews>
    <sheetView topLeftCell="A6" workbookViewId="0">
      <selection activeCell="L5" sqref="L5:L13"/>
    </sheetView>
  </sheetViews>
  <sheetFormatPr defaultColWidth="9" defaultRowHeight="20" customHeight="1"/>
  <cols>
    <col min="1" max="1" width="6.625" style="1" customWidth="1"/>
    <col min="2" max="2" width="8.875" style="1" customWidth="1"/>
    <col min="3" max="3" width="6" style="1" customWidth="1"/>
    <col min="4" max="4" width="18.25" style="1" customWidth="1"/>
    <col min="5" max="5" width="12.875" style="1" customWidth="1"/>
    <col min="6" max="6" width="10.5" style="1" customWidth="1"/>
    <col min="7" max="9" width="10.25" style="1" customWidth="1"/>
    <col min="10" max="11" width="9.125" style="1" customWidth="1"/>
    <col min="12" max="12" width="8.5" style="1" customWidth="1"/>
    <col min="13" max="13" width="11.5" style="1" customWidth="1"/>
    <col min="14" max="16384" width="9" style="1"/>
  </cols>
  <sheetData>
    <row r="1" s="1" customFormat="1" ht="33" customHeight="1" spans="1:13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customHeight="1" spans="1:13">
      <c r="A2" s="7" t="s">
        <v>1</v>
      </c>
      <c r="B2" s="7"/>
      <c r="C2" s="7"/>
      <c r="D2" s="7"/>
      <c r="E2" s="8"/>
      <c r="F2" s="8"/>
      <c r="G2" s="8" t="s">
        <v>2</v>
      </c>
      <c r="H2" s="8"/>
      <c r="I2" s="8"/>
      <c r="J2" s="8"/>
      <c r="K2" s="9" t="s">
        <v>3</v>
      </c>
      <c r="L2" s="9"/>
      <c r="M2" s="9"/>
    </row>
    <row r="3" s="3" customFormat="1" customHeight="1" spans="1:13">
      <c r="A3" s="10" t="s">
        <v>22</v>
      </c>
      <c r="B3" s="10" t="s">
        <v>5</v>
      </c>
      <c r="C3" s="10" t="s">
        <v>23</v>
      </c>
      <c r="D3" s="10" t="s">
        <v>6</v>
      </c>
      <c r="E3" s="10" t="s">
        <v>7</v>
      </c>
      <c r="F3" s="10" t="s">
        <v>24</v>
      </c>
      <c r="G3" s="10" t="s">
        <v>9</v>
      </c>
      <c r="H3" s="10"/>
      <c r="I3" s="10"/>
      <c r="J3" s="10" t="s">
        <v>10</v>
      </c>
      <c r="K3" s="11" t="s">
        <v>11</v>
      </c>
      <c r="L3" s="12" t="s">
        <v>12</v>
      </c>
      <c r="M3" s="12" t="s">
        <v>13</v>
      </c>
    </row>
    <row r="4" s="3" customFormat="1" ht="30" customHeight="1" spans="1:13">
      <c r="A4" s="10"/>
      <c r="B4" s="10"/>
      <c r="C4" s="10"/>
      <c r="D4" s="10"/>
      <c r="E4" s="10"/>
      <c r="F4" s="10"/>
      <c r="G4" s="10" t="s">
        <v>14</v>
      </c>
      <c r="H4" s="10" t="s">
        <v>25</v>
      </c>
      <c r="I4" s="10" t="s">
        <v>16</v>
      </c>
      <c r="J4" s="10"/>
      <c r="K4" s="11"/>
      <c r="L4" s="12"/>
      <c r="M4" s="12"/>
    </row>
    <row r="5" s="4" customFormat="1" ht="43" customHeight="1" spans="1:13">
      <c r="A5" s="13">
        <v>1</v>
      </c>
      <c r="B5" s="43" t="s">
        <v>17</v>
      </c>
      <c r="C5" s="13"/>
      <c r="D5" s="14" t="s">
        <v>18</v>
      </c>
      <c r="E5" s="13" t="s">
        <v>26</v>
      </c>
      <c r="F5" s="13" t="s">
        <v>27</v>
      </c>
      <c r="G5" s="13">
        <v>56</v>
      </c>
      <c r="H5" s="13">
        <v>0</v>
      </c>
      <c r="I5" s="13">
        <v>56</v>
      </c>
      <c r="J5" s="13">
        <v>55.74</v>
      </c>
      <c r="K5" s="15">
        <f>J5/I5</f>
        <v>0.995357142857143</v>
      </c>
      <c r="L5" s="13">
        <f>I5-J5</f>
        <v>0.259999999999998</v>
      </c>
      <c r="M5" s="13"/>
    </row>
    <row r="6" s="4" customFormat="1" ht="43" customHeight="1" spans="1:13">
      <c r="A6" s="13">
        <v>2</v>
      </c>
      <c r="B6" s="43" t="s">
        <v>17</v>
      </c>
      <c r="C6" s="13"/>
      <c r="D6" s="14" t="s">
        <v>18</v>
      </c>
      <c r="E6" s="13" t="s">
        <v>28</v>
      </c>
      <c r="F6" s="13" t="s">
        <v>27</v>
      </c>
      <c r="G6" s="13">
        <v>20</v>
      </c>
      <c r="H6" s="13">
        <v>0</v>
      </c>
      <c r="I6" s="13">
        <v>20</v>
      </c>
      <c r="J6" s="13">
        <v>18.18</v>
      </c>
      <c r="K6" s="15">
        <f t="shared" ref="K6:K13" si="0">J6/I6</f>
        <v>0.909</v>
      </c>
      <c r="L6" s="13">
        <f t="shared" ref="L6:L13" si="1">I6-J6</f>
        <v>1.82</v>
      </c>
      <c r="M6" s="13"/>
    </row>
    <row r="7" s="4" customFormat="1" ht="43" customHeight="1" spans="1:13">
      <c r="A7" s="13">
        <v>3</v>
      </c>
      <c r="B7" s="43" t="s">
        <v>17</v>
      </c>
      <c r="C7" s="13"/>
      <c r="D7" s="14" t="s">
        <v>18</v>
      </c>
      <c r="E7" s="13" t="s">
        <v>29</v>
      </c>
      <c r="F7" s="13" t="s">
        <v>27</v>
      </c>
      <c r="G7" s="13">
        <v>22.03</v>
      </c>
      <c r="H7" s="13">
        <v>0</v>
      </c>
      <c r="I7" s="13">
        <v>22.03</v>
      </c>
      <c r="J7" s="13">
        <v>22.03</v>
      </c>
      <c r="K7" s="15">
        <f t="shared" si="0"/>
        <v>1</v>
      </c>
      <c r="L7" s="13">
        <f t="shared" si="1"/>
        <v>0</v>
      </c>
      <c r="M7" s="13"/>
    </row>
    <row r="8" s="4" customFormat="1" ht="43" customHeight="1" spans="1:13">
      <c r="A8" s="13">
        <v>4</v>
      </c>
      <c r="B8" s="43" t="s">
        <v>17</v>
      </c>
      <c r="C8" s="13"/>
      <c r="D8" s="14" t="s">
        <v>18</v>
      </c>
      <c r="E8" s="13" t="s">
        <v>30</v>
      </c>
      <c r="F8" s="13" t="s">
        <v>27</v>
      </c>
      <c r="G8" s="13">
        <v>0.85</v>
      </c>
      <c r="H8" s="13">
        <v>0</v>
      </c>
      <c r="I8" s="13">
        <v>0.85</v>
      </c>
      <c r="J8" s="13">
        <v>0</v>
      </c>
      <c r="K8" s="15">
        <f t="shared" si="0"/>
        <v>0</v>
      </c>
      <c r="L8" s="13">
        <f t="shared" si="1"/>
        <v>0.85</v>
      </c>
      <c r="M8" s="13" t="s">
        <v>31</v>
      </c>
    </row>
    <row r="9" s="4" customFormat="1" ht="43" customHeight="1" spans="1:13">
      <c r="A9" s="13">
        <v>5</v>
      </c>
      <c r="B9" s="43" t="s">
        <v>17</v>
      </c>
      <c r="C9" s="13"/>
      <c r="D9" s="14" t="s">
        <v>18</v>
      </c>
      <c r="E9" s="13" t="s">
        <v>32</v>
      </c>
      <c r="F9" s="13" t="s">
        <v>33</v>
      </c>
      <c r="G9" s="13">
        <v>20</v>
      </c>
      <c r="H9" s="13">
        <v>0</v>
      </c>
      <c r="I9" s="13">
        <v>20</v>
      </c>
      <c r="J9" s="13">
        <v>20</v>
      </c>
      <c r="K9" s="15">
        <f t="shared" si="0"/>
        <v>1</v>
      </c>
      <c r="L9" s="13">
        <f t="shared" si="1"/>
        <v>0</v>
      </c>
      <c r="M9" s="13"/>
    </row>
    <row r="10" s="5" customFormat="1" ht="43" customHeight="1" spans="1:13">
      <c r="A10" s="13">
        <v>6</v>
      </c>
      <c r="B10" s="43" t="s">
        <v>17</v>
      </c>
      <c r="C10" s="13"/>
      <c r="D10" s="14" t="s">
        <v>18</v>
      </c>
      <c r="E10" s="13" t="s">
        <v>34</v>
      </c>
      <c r="F10" s="13" t="s">
        <v>33</v>
      </c>
      <c r="G10" s="13">
        <v>15</v>
      </c>
      <c r="H10" s="13">
        <v>0</v>
      </c>
      <c r="I10" s="13">
        <v>15</v>
      </c>
      <c r="J10" s="13">
        <v>12</v>
      </c>
      <c r="K10" s="15">
        <f t="shared" si="0"/>
        <v>0.8</v>
      </c>
      <c r="L10" s="13">
        <f t="shared" si="1"/>
        <v>3</v>
      </c>
      <c r="M10" s="13"/>
    </row>
    <row r="11" s="4" customFormat="1" ht="43" customHeight="1" spans="1:13">
      <c r="A11" s="13">
        <v>7</v>
      </c>
      <c r="B11" s="43" t="s">
        <v>17</v>
      </c>
      <c r="C11" s="13"/>
      <c r="D11" s="14" t="s">
        <v>18</v>
      </c>
      <c r="E11" s="13" t="s">
        <v>35</v>
      </c>
      <c r="F11" s="13" t="s">
        <v>36</v>
      </c>
      <c r="G11" s="13">
        <v>25</v>
      </c>
      <c r="H11" s="13">
        <v>0</v>
      </c>
      <c r="I11" s="13">
        <v>25</v>
      </c>
      <c r="J11" s="13">
        <v>14.86</v>
      </c>
      <c r="K11" s="15">
        <f t="shared" si="0"/>
        <v>0.5944</v>
      </c>
      <c r="L11" s="13">
        <f t="shared" si="1"/>
        <v>10.14</v>
      </c>
      <c r="M11" s="13" t="s">
        <v>37</v>
      </c>
    </row>
    <row r="12" s="4" customFormat="1" ht="43" customHeight="1" spans="1:13">
      <c r="A12" s="13">
        <v>8</v>
      </c>
      <c r="B12" s="43" t="s">
        <v>17</v>
      </c>
      <c r="C12" s="13"/>
      <c r="D12" s="14" t="s">
        <v>18</v>
      </c>
      <c r="E12" s="13" t="s">
        <v>38</v>
      </c>
      <c r="F12" s="13" t="s">
        <v>39</v>
      </c>
      <c r="G12" s="13">
        <v>60</v>
      </c>
      <c r="H12" s="13">
        <v>0</v>
      </c>
      <c r="I12" s="13">
        <v>60</v>
      </c>
      <c r="J12" s="13">
        <v>57.86</v>
      </c>
      <c r="K12" s="15">
        <f t="shared" si="0"/>
        <v>0.964333333333333</v>
      </c>
      <c r="L12" s="13">
        <f t="shared" si="1"/>
        <v>2.14</v>
      </c>
      <c r="M12" s="13"/>
    </row>
    <row r="13" s="4" customFormat="1" ht="43" customHeight="1" spans="1:13">
      <c r="A13" s="13">
        <v>9</v>
      </c>
      <c r="B13" s="43" t="s">
        <v>17</v>
      </c>
      <c r="C13" s="13"/>
      <c r="D13" s="14" t="s">
        <v>18</v>
      </c>
      <c r="E13" s="13" t="s">
        <v>40</v>
      </c>
      <c r="F13" s="13" t="s">
        <v>39</v>
      </c>
      <c r="G13" s="13">
        <v>25</v>
      </c>
      <c r="H13" s="13">
        <v>0</v>
      </c>
      <c r="I13" s="13">
        <v>25</v>
      </c>
      <c r="J13" s="13">
        <v>24.6</v>
      </c>
      <c r="K13" s="15">
        <f t="shared" si="0"/>
        <v>0.984</v>
      </c>
      <c r="L13" s="13">
        <f t="shared" si="1"/>
        <v>0.399999999999999</v>
      </c>
      <c r="M13" s="13"/>
    </row>
    <row r="268" s="1" customFormat="1" customHeight="1" spans="2:12">
      <c r="B268" s="16" t="s">
        <v>41</v>
      </c>
      <c r="C268" s="17"/>
      <c r="D268" s="13" t="s">
        <v>42</v>
      </c>
      <c r="E268" s="18" t="s">
        <v>43</v>
      </c>
      <c r="F268" s="19" t="s">
        <v>44</v>
      </c>
      <c r="G268" s="20">
        <v>2434.01</v>
      </c>
      <c r="H268" s="20"/>
      <c r="I268" s="20">
        <f t="shared" ref="I268:I275" si="2">G268+H268</f>
        <v>2434.01</v>
      </c>
      <c r="J268" s="20">
        <v>1252.79</v>
      </c>
      <c r="K268" s="21">
        <v>0.5147</v>
      </c>
      <c r="L268" s="22"/>
    </row>
    <row r="269" s="1" customFormat="1" customHeight="1" spans="2:12">
      <c r="B269" s="17"/>
      <c r="C269" s="17"/>
      <c r="D269" s="17"/>
      <c r="E269" s="18" t="s">
        <v>45</v>
      </c>
      <c r="F269" s="19" t="s">
        <v>46</v>
      </c>
      <c r="G269" s="20">
        <v>400</v>
      </c>
      <c r="H269" s="20"/>
      <c r="I269" s="20">
        <f t="shared" si="2"/>
        <v>400</v>
      </c>
      <c r="J269" s="20">
        <v>195.4</v>
      </c>
      <c r="K269" s="21">
        <v>0.4885</v>
      </c>
      <c r="L269" s="22"/>
    </row>
    <row r="270" s="1" customFormat="1" customHeight="1" spans="2:12">
      <c r="B270" s="17"/>
      <c r="C270" s="17"/>
      <c r="D270" s="17"/>
      <c r="E270" s="18" t="s">
        <v>47</v>
      </c>
      <c r="F270" s="19" t="s">
        <v>48</v>
      </c>
      <c r="G270" s="20">
        <v>9225.17</v>
      </c>
      <c r="H270" s="20"/>
      <c r="I270" s="20">
        <f t="shared" si="2"/>
        <v>9225.17</v>
      </c>
      <c r="J270" s="20">
        <v>3813.2</v>
      </c>
      <c r="K270" s="21">
        <v>0.4133</v>
      </c>
      <c r="L270" s="22"/>
    </row>
    <row r="271" s="1" customFormat="1" customHeight="1" spans="2:12">
      <c r="B271" s="17"/>
      <c r="C271" s="17"/>
      <c r="D271" s="17"/>
      <c r="E271" s="18" t="s">
        <v>49</v>
      </c>
      <c r="F271" s="19" t="s">
        <v>50</v>
      </c>
      <c r="G271" s="20">
        <v>824.3</v>
      </c>
      <c r="H271" s="20"/>
      <c r="I271" s="20">
        <f t="shared" si="2"/>
        <v>824.3</v>
      </c>
      <c r="J271" s="20">
        <v>707.39</v>
      </c>
      <c r="K271" s="21">
        <v>0.8582</v>
      </c>
      <c r="L271" s="22"/>
    </row>
    <row r="272" s="1" customFormat="1" customHeight="1" spans="2:12">
      <c r="B272" s="17"/>
      <c r="C272" s="17"/>
      <c r="D272" s="17"/>
      <c r="E272" s="17" t="s">
        <v>51</v>
      </c>
      <c r="F272" s="17" t="s">
        <v>52</v>
      </c>
      <c r="G272" s="17">
        <v>5100.36</v>
      </c>
      <c r="H272" s="17"/>
      <c r="I272" s="20">
        <f t="shared" si="2"/>
        <v>5100.36</v>
      </c>
      <c r="J272" s="23">
        <v>1507.5</v>
      </c>
      <c r="K272" s="21">
        <v>0.2956</v>
      </c>
      <c r="L272" s="22"/>
    </row>
    <row r="273" s="1" customFormat="1" customHeight="1" spans="2:12">
      <c r="B273" s="17"/>
      <c r="C273" s="17"/>
      <c r="D273" s="17"/>
      <c r="E273" s="17" t="s">
        <v>53</v>
      </c>
      <c r="F273" s="17" t="s">
        <v>52</v>
      </c>
      <c r="G273" s="17">
        <v>4852.95</v>
      </c>
      <c r="H273" s="17"/>
      <c r="I273" s="20">
        <f t="shared" si="2"/>
        <v>4852.95</v>
      </c>
      <c r="J273" s="17">
        <v>4187.03</v>
      </c>
      <c r="K273" s="21">
        <v>0.8628</v>
      </c>
      <c r="L273" s="22"/>
    </row>
    <row r="274" s="1" customFormat="1" customHeight="1" spans="2:12">
      <c r="B274" s="17"/>
      <c r="C274" s="17"/>
      <c r="D274" s="17"/>
      <c r="E274" s="17" t="s">
        <v>54</v>
      </c>
      <c r="F274" s="17" t="s">
        <v>55</v>
      </c>
      <c r="G274" s="23">
        <v>2908</v>
      </c>
      <c r="H274" s="17"/>
      <c r="I274" s="20">
        <f t="shared" si="2"/>
        <v>2908</v>
      </c>
      <c r="J274" s="17">
        <v>1990</v>
      </c>
      <c r="K274" s="21">
        <v>0.6843</v>
      </c>
      <c r="L274" s="22"/>
    </row>
    <row r="275" s="1" customFormat="1" customHeight="1" spans="2:12">
      <c r="B275" s="17"/>
      <c r="C275" s="17"/>
      <c r="D275" s="17"/>
      <c r="E275" s="17" t="s">
        <v>56</v>
      </c>
      <c r="F275" s="17" t="s">
        <v>57</v>
      </c>
      <c r="G275" s="17">
        <v>1003.27</v>
      </c>
      <c r="H275" s="17"/>
      <c r="I275" s="20">
        <f t="shared" si="2"/>
        <v>1003.27</v>
      </c>
      <c r="J275" s="17">
        <v>733</v>
      </c>
      <c r="K275" s="21">
        <v>0.7306</v>
      </c>
      <c r="L275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" right="0.236111111111111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Sky～～ </cp:lastModifiedBy>
  <dcterms:created xsi:type="dcterms:W3CDTF">2022-01-13T09:26:00Z</dcterms:created>
  <dcterms:modified xsi:type="dcterms:W3CDTF">2026-01-12T07:20:35Z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