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544" yWindow="-96" windowWidth="15780" windowHeight="12372" activeTab="1"/>
  </bookViews>
  <sheets>
    <sheet name="部门整体统计表" sheetId="2" r:id="rId1"/>
    <sheet name="项目自评汇总表" sheetId="1" r:id="rId2"/>
  </sheets>
  <calcPr calcId="125725"/>
</workbook>
</file>

<file path=xl/calcChain.xml><?xml version="1.0" encoding="utf-8"?>
<calcChain xmlns="http://schemas.openxmlformats.org/spreadsheetml/2006/main">
  <c r="Q63" i="1"/>
  <c r="K63"/>
  <c r="Q62"/>
  <c r="K62"/>
  <c r="Q61"/>
  <c r="K61"/>
  <c r="Q60"/>
  <c r="K60"/>
  <c r="Q59"/>
  <c r="K59"/>
  <c r="Q58"/>
  <c r="K58"/>
  <c r="Q57"/>
  <c r="K57"/>
  <c r="Q56"/>
  <c r="K56"/>
  <c r="Q55"/>
  <c r="K55"/>
  <c r="Q54"/>
  <c r="K54"/>
  <c r="Q53"/>
  <c r="K53"/>
  <c r="Q52"/>
  <c r="K52"/>
  <c r="Q51"/>
  <c r="K51"/>
  <c r="Q50"/>
  <c r="K50"/>
  <c r="Q49"/>
  <c r="K49"/>
  <c r="Q48"/>
  <c r="K48"/>
  <c r="Q47"/>
  <c r="K47"/>
  <c r="Q46"/>
  <c r="K46"/>
  <c r="Q45"/>
  <c r="K45"/>
  <c r="Q44"/>
  <c r="K44"/>
  <c r="Q43"/>
  <c r="K43"/>
  <c r="Q42"/>
  <c r="K42"/>
  <c r="Q41"/>
  <c r="K41"/>
  <c r="Q40"/>
  <c r="K40"/>
  <c r="Q39"/>
  <c r="K39"/>
  <c r="Q38"/>
  <c r="K38"/>
  <c r="Q37"/>
  <c r="K37"/>
  <c r="Q36"/>
  <c r="K36"/>
  <c r="Q35"/>
  <c r="K35"/>
  <c r="Q34"/>
  <c r="K34"/>
  <c r="K29"/>
  <c r="Q33"/>
  <c r="K33"/>
  <c r="Q32"/>
  <c r="K32"/>
  <c r="Q31"/>
  <c r="K31"/>
  <c r="Q30"/>
  <c r="K30"/>
  <c r="Q29"/>
  <c r="Q28"/>
  <c r="K28"/>
  <c r="Q27"/>
  <c r="K27"/>
  <c r="Q26"/>
  <c r="K26"/>
  <c r="Q25"/>
  <c r="K25"/>
  <c r="Q24"/>
  <c r="J5" i="2"/>
  <c r="K18" i="1"/>
  <c r="K10"/>
  <c r="Q23"/>
  <c r="I23"/>
  <c r="K23" s="1"/>
  <c r="Q22"/>
  <c r="I22"/>
  <c r="K22" s="1"/>
  <c r="Q21"/>
  <c r="I21"/>
  <c r="K21" s="1"/>
  <c r="Q20"/>
  <c r="I20"/>
  <c r="K20" s="1"/>
  <c r="Q19"/>
  <c r="I19"/>
  <c r="K19" s="1"/>
  <c r="Q18"/>
  <c r="I18"/>
  <c r="Q17"/>
  <c r="I17"/>
  <c r="K17" s="1"/>
  <c r="Q16"/>
  <c r="I16"/>
  <c r="K16" s="1"/>
  <c r="Q15"/>
  <c r="I15"/>
  <c r="K15" s="1"/>
  <c r="Q14"/>
  <c r="I14"/>
  <c r="K14" s="1"/>
  <c r="Q13"/>
  <c r="I13"/>
  <c r="K13" s="1"/>
  <c r="Q12"/>
  <c r="I12"/>
  <c r="K12" s="1"/>
  <c r="Q11"/>
  <c r="I11"/>
  <c r="K11" s="1"/>
  <c r="Q10"/>
  <c r="I10"/>
  <c r="Q9"/>
  <c r="I9"/>
  <c r="K9" s="1"/>
  <c r="Q8"/>
  <c r="I8"/>
  <c r="K8" s="1"/>
  <c r="Q7"/>
  <c r="I7"/>
  <c r="K7" s="1"/>
  <c r="Q6"/>
  <c r="I6"/>
  <c r="K6" s="1"/>
  <c r="Q5"/>
  <c r="I5"/>
  <c r="K5" s="1"/>
  <c r="P5" i="2"/>
  <c r="H5"/>
</calcChain>
</file>

<file path=xl/sharedStrings.xml><?xml version="1.0" encoding="utf-8"?>
<sst xmlns="http://schemas.openxmlformats.org/spreadsheetml/2006/main" count="347" uniqueCount="143">
  <si>
    <t>2023年度武汉市东西湖区项目绩效自评情况汇总表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</si>
  <si>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</si>
  <si>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</si>
  <si>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</si>
  <si>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</si>
  <si>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</si>
  <si>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</si>
  <si>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</si>
  <si>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</si>
  <si>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</si>
  <si>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
执行数</t>
  </si>
  <si>
    <t>执行率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</si>
  <si>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</si>
  <si>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</si>
  <si>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</si>
  <si>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</si>
  <si>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</si>
  <si>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</si>
  <si>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</si>
  <si>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
（20分）</t>
  </si>
  <si>
    <t>效益指标
（30分）</t>
  </si>
  <si>
    <t>满意度指标
（10分）</t>
  </si>
  <si>
    <t>合计</t>
  </si>
  <si>
    <t>序号</t>
  </si>
  <si>
    <t>部门整体自评得分</t>
  </si>
  <si>
    <t>成本指标
（20分）</t>
  </si>
  <si>
    <t>满意度
指标
（10分）</t>
  </si>
  <si>
    <t>2023年度东西湖区整体自评统计表</t>
    <phoneticPr fontId="11" type="noConversion"/>
  </si>
  <si>
    <t>填表人：魏雨辰</t>
    <phoneticPr fontId="11" type="noConversion"/>
  </si>
  <si>
    <r>
      <t>联系电话：8</t>
    </r>
    <r>
      <rPr>
        <sz val="12"/>
        <rFont val="宋体"/>
        <family val="3"/>
        <charset val="134"/>
      </rPr>
      <t>3067737</t>
    </r>
    <phoneticPr fontId="11" type="noConversion"/>
  </si>
  <si>
    <t>部门整体</t>
  </si>
  <si>
    <r>
      <t>0</t>
    </r>
    <r>
      <rPr>
        <sz val="11"/>
        <color theme="1"/>
        <rFont val="宋体"/>
        <family val="3"/>
        <charset val="134"/>
        <scheme val="minor"/>
      </rPr>
      <t>71</t>
    </r>
    <r>
      <rPr>
        <sz val="11"/>
        <color theme="1"/>
        <rFont val="宋体"/>
        <family val="3"/>
        <charset val="134"/>
        <scheme val="minor"/>
      </rPr>
      <t>001</t>
    </r>
    <phoneticPr fontId="11" type="noConversion"/>
  </si>
  <si>
    <t>走马岭街道办</t>
    <phoneticPr fontId="11" type="noConversion"/>
  </si>
  <si>
    <t>填表人：魏雨辰</t>
    <phoneticPr fontId="11" type="noConversion"/>
  </si>
  <si>
    <r>
      <t>071001</t>
    </r>
    <r>
      <rPr>
        <sz val="11"/>
        <color theme="1"/>
        <rFont val="宋体"/>
        <family val="3"/>
        <charset val="134"/>
        <scheme val="minor"/>
      </rPr>
      <t/>
    </r>
  </si>
  <si>
    <t>招商引资经费　</t>
  </si>
  <si>
    <t>党建宣传工作经费</t>
  </si>
  <si>
    <t>机关日常运行经费</t>
  </si>
  <si>
    <t>安全工作经费</t>
  </si>
  <si>
    <t>综治信访工作经费</t>
  </si>
  <si>
    <t>公共服务事业</t>
  </si>
  <si>
    <t>农业部门运行支出</t>
  </si>
  <si>
    <t>基层社会保障活动经费</t>
  </si>
  <si>
    <t>城建部门建设项目经费</t>
  </si>
  <si>
    <t>对红色物业公司补贴</t>
  </si>
  <si>
    <t>拆迁部门工作经费</t>
  </si>
  <si>
    <t>城管工作经费</t>
  </si>
  <si>
    <t>社区人员经费</t>
  </si>
  <si>
    <t>社区运行经费</t>
  </si>
  <si>
    <t>拆迁过渡费、退地生活费</t>
  </si>
  <si>
    <t>沿江高铁及各专项支出</t>
  </si>
  <si>
    <t>环卫作业经费</t>
  </si>
  <si>
    <t>武汉中兴创新材料技术2021年度银行贷款贴息</t>
  </si>
  <si>
    <t>上缴还建房超面积房款</t>
  </si>
  <si>
    <t>经济服务办公室</t>
  </si>
  <si>
    <t>党政办公室</t>
  </si>
  <si>
    <t>场办</t>
  </si>
  <si>
    <t>安全生产监督办公室　</t>
  </si>
  <si>
    <t>综治信访办公室</t>
  </si>
  <si>
    <t>公共服务办公室</t>
  </si>
  <si>
    <t>走马岭街道办事处</t>
  </si>
  <si>
    <t>城建办公室</t>
  </si>
  <si>
    <t>走马岭红色物业</t>
  </si>
  <si>
    <t>搬迁退地督导办公室</t>
  </si>
  <si>
    <t>综合执法中心</t>
  </si>
  <si>
    <t>走马岭街办事处</t>
  </si>
  <si>
    <t>拆迁退地督导办公室</t>
  </si>
  <si>
    <t>走马岭街环卫有限公司</t>
  </si>
  <si>
    <t>走马岭财政所</t>
  </si>
  <si>
    <t>1.部分项目绩效目标完成不理想 2.指标设置不合理 3.指标设置不完整 4.财政资金未拨付到位 5.资金使用不规范 6.成果资料完整度不高或缺失</t>
  </si>
  <si>
    <t>1.指标值设置不合理  2.资金使用不规范 3.指标设置不完整</t>
  </si>
  <si>
    <t>1.资金使用不规范 2.资金使用率低</t>
  </si>
  <si>
    <t>1.食堂经费预算偏高，实际使用偏低</t>
  </si>
  <si>
    <t>无</t>
  </si>
  <si>
    <r>
      <rPr>
        <sz val="10"/>
        <rFont val="Bahnschrift SemiLight SemiConde"/>
        <family val="1"/>
      </rPr>
      <t>1.</t>
    </r>
    <r>
      <rPr>
        <sz val="10"/>
        <rFont val="宋体"/>
        <family val="3"/>
        <charset val="134"/>
      </rPr>
      <t>定补人员减少，资金支出减少</t>
    </r>
    <r>
      <rPr>
        <sz val="10"/>
        <rFont val="Bahnschrift SemiLight SemiConde"/>
        <family val="1"/>
      </rPr>
      <t xml:space="preserve"> 2.</t>
    </r>
    <r>
      <rPr>
        <sz val="10"/>
        <rFont val="宋体"/>
        <family val="3"/>
        <charset val="134"/>
      </rPr>
      <t>单位合并改革，人员减少，对应统筹医疗金额减少</t>
    </r>
  </si>
  <si>
    <t>1.水产品检测量较去年增加，检测费用同比增加 2.部分绩效目标完成不理想 3.资料准备不齐全</t>
  </si>
  <si>
    <t>1.财政资金未拨付到位 2.部分绩效目标完成不理想 3.资金使用不规范 4.指标设置不完整</t>
  </si>
  <si>
    <t>1、财政资金紧张，部分项目未开展，且相关开展项目无资金支付</t>
  </si>
  <si>
    <t>1.部分绩效目标完成不理想 2.资金使用不规范 3.指标设置不完整</t>
  </si>
  <si>
    <t>1.资金使用不规范  2.指标设置不完整</t>
  </si>
  <si>
    <t>1.交协人员预算在社区人员经费预算项目中，不在城管执法经费项目，实际人员安排在执行中心工作，交叉重叠计算人数。</t>
  </si>
  <si>
    <t>1.财政资金未拨付到位 2.资金使用不规范 3.部分绩效目标未达标
4.指标设置不完整</t>
  </si>
  <si>
    <t>1.部分社区未开展党建活动，资金未使用，未全面覆盖</t>
  </si>
  <si>
    <t>1.指标设置不完整</t>
  </si>
  <si>
    <t>1.指标设置不完整 2.指标设置不合理</t>
  </si>
  <si>
    <t>1.部分绩效目标完成不理想 2.资金使用不规范</t>
  </si>
  <si>
    <t>月牙湖整治工程补偿款</t>
  </si>
  <si>
    <t>1.资金使用不规范 2.指标设置不完整</t>
    <phoneticPr fontId="11" type="noConversion"/>
  </si>
  <si>
    <t>2022年下半年“四上”企业统计人员补贴</t>
  </si>
  <si>
    <t>拆除违法建设</t>
  </si>
  <si>
    <t>无</t>
    <phoneticPr fontId="11" type="noConversion"/>
  </si>
  <si>
    <t>大城管应急保障资金</t>
  </si>
  <si>
    <t>示范路、美丽街区建设</t>
  </si>
  <si>
    <t>2023年耕地地力保护补贴资金</t>
  </si>
  <si>
    <t>区域发展办</t>
  </si>
  <si>
    <t>农户未签土地租赁合同</t>
  </si>
  <si>
    <t>2023年春节慰问少数民族困难群众</t>
  </si>
  <si>
    <t>党建办公室</t>
    <phoneticPr fontId="11" type="noConversion"/>
  </si>
  <si>
    <t>2023春节困难群众慰问</t>
  </si>
  <si>
    <t>根据区民政局2023年11月21日通知，2024年春节慰问困难群众对象仅限于特困低保、孤儿因病、因灾等原因造成生活困难的家庭。因此数量有所减少。</t>
  </si>
  <si>
    <t>垃圾分类专项经费</t>
  </si>
  <si>
    <t>走马岭街环卫公司</t>
    <phoneticPr fontId="11" type="noConversion"/>
  </si>
  <si>
    <t>区城管局订立新建升级投放点目标为50个，后因经费不足，该目标未完成。</t>
  </si>
  <si>
    <t>2022年全年、2023年上半年参战公益性岗位工资待遇</t>
  </si>
  <si>
    <t>党群服务中心</t>
    <phoneticPr fontId="11" type="noConversion"/>
  </si>
  <si>
    <t>新径公路（通航沟至蔬十六支沟）道路配套绿化工程</t>
  </si>
  <si>
    <t>园艺公司</t>
    <phoneticPr fontId="11" type="noConversion"/>
  </si>
  <si>
    <t>2022年度小型农田水利建后管护</t>
  </si>
  <si>
    <t>沈宗文社区公共服岗工资待遇</t>
  </si>
  <si>
    <t>2023年走马岭街河湖港渠管护经费</t>
  </si>
  <si>
    <t>新建两座公厕费用</t>
  </si>
  <si>
    <t>公厕管理费用</t>
  </si>
  <si>
    <t>2023年度大中型水库原迁移民直补资金及新增移民项目扶持资金</t>
  </si>
  <si>
    <t>独生子女保健费</t>
  </si>
  <si>
    <t>2022年养老设施运营补贴</t>
  </si>
  <si>
    <t>帮扶特殊家庭</t>
  </si>
  <si>
    <t>2021年走马岭街林业有害生物(加拿大一枝黄花)防治项目</t>
  </si>
  <si>
    <t>2022年走马岭街林业有害生物(加拿大一枝黄花)防治项目</t>
  </si>
  <si>
    <t>社区纳凉取暖资金</t>
  </si>
  <si>
    <t>走马岭街村庄规划数字地形图测绘费用</t>
  </si>
  <si>
    <t>城建办公室</t>
    <phoneticPr fontId="11" type="noConversion"/>
  </si>
  <si>
    <t>走马岭街村庄规划数字地形图测绘项目已据实结算</t>
  </si>
  <si>
    <t>社区惠民项目资金</t>
  </si>
  <si>
    <t>惠民资金指标下达的时候是空指标，是不带钱的，付款的时候是用预算资金垫付的。后期匹配资金后会剩余多一点。</t>
  </si>
  <si>
    <t>区民政局拨社区工作经费</t>
  </si>
  <si>
    <t>2023年1季度以奖代补</t>
  </si>
  <si>
    <t>网格中心</t>
    <phoneticPr fontId="11" type="noConversion"/>
  </si>
  <si>
    <t>农民工保证金利息</t>
  </si>
  <si>
    <t>兴工十二路搬迁退地补偿资金</t>
  </si>
  <si>
    <t>农村纯女户家庭女生及低保户计生家庭高中阶段货币补贴</t>
  </si>
  <si>
    <t>人大补选工作经费</t>
  </si>
  <si>
    <t>人大代表已完成补选，实际费用据实结算</t>
  </si>
  <si>
    <t>实际种粮农民一次性补贴资金</t>
  </si>
  <si>
    <t>走马岭街团工委2023年基层共青团工作经费</t>
  </si>
  <si>
    <t>2023平安建设专项资金</t>
  </si>
  <si>
    <t>2022四季度精神障碍患者以奖代补</t>
  </si>
  <si>
    <t>2022年东西湖区农村环境卫生考核奖罚资金</t>
  </si>
  <si>
    <t>2021年一事一议工程款</t>
  </si>
  <si>
    <t>荷塘小镇二期回购金及利息和二类费用</t>
  </si>
  <si>
    <t>荷塘小镇二期项目前期已按时间节点支付，后续还有部分尾款和二类费用待支付</t>
  </si>
  <si>
    <t>月牙湖西路补偿款</t>
  </si>
  <si>
    <t>同心三、四、五期尾款及二类费</t>
  </si>
  <si>
    <t>预算不够精准，导致与实际偏差较大</t>
    <phoneticPr fontId="1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</si>
</sst>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22"/>
      <name val="方正小标宋简体"/>
      <charset val="134"/>
    </font>
    <font>
      <sz val="22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name val="黑体"/>
      <family val="3"/>
      <charset val="134"/>
    </font>
    <font>
      <sz val="22"/>
      <name val="方正小标宋简体"/>
      <family val="4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9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Bahnschrift SemiLight SemiConde"/>
      <family val="1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9" fillId="0" borderId="0" applyProtection="0">
      <alignment vertical="center"/>
    </xf>
    <xf numFmtId="0" fontId="5" fillId="0" borderId="0">
      <alignment vertical="center"/>
    </xf>
    <xf numFmtId="0" fontId="6" fillId="0" borderId="0"/>
    <xf numFmtId="0" fontId="10" fillId="0" borderId="0"/>
    <xf numFmtId="0" fontId="6" fillId="0" borderId="0" applyProtection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9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9" fontId="21" fillId="0" borderId="0" applyProtection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3" fillId="0" borderId="0"/>
    <xf numFmtId="0" fontId="12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/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/>
    <xf numFmtId="0" fontId="13" fillId="0" borderId="0"/>
    <xf numFmtId="0" fontId="13" fillId="0" borderId="0"/>
    <xf numFmtId="9" fontId="21" fillId="0" borderId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24" fillId="0" borderId="0" applyProtection="0"/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13" fillId="0" borderId="0" applyProtection="0"/>
    <xf numFmtId="0" fontId="14" fillId="0" borderId="0" applyProtection="0">
      <alignment vertical="center"/>
    </xf>
    <xf numFmtId="0" fontId="13" fillId="0" borderId="0" applyProtection="0"/>
    <xf numFmtId="0" fontId="14" fillId="0" borderId="0" applyProtection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5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21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7" fillId="0" borderId="0" applyProtection="0">
      <alignment vertical="center"/>
    </xf>
    <xf numFmtId="0" fontId="13" fillId="0" borderId="0" applyProtection="0"/>
    <xf numFmtId="0" fontId="14" fillId="0" borderId="0" applyProtection="0">
      <alignment vertical="center"/>
    </xf>
    <xf numFmtId="0" fontId="13" fillId="0" borderId="0" applyProtection="0"/>
    <xf numFmtId="0" fontId="14" fillId="6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26" fillId="7" borderId="0" applyProtection="0">
      <alignment vertical="center"/>
    </xf>
    <xf numFmtId="0" fontId="14" fillId="6" borderId="0" applyProtection="0">
      <alignment vertical="center"/>
    </xf>
    <xf numFmtId="0" fontId="13" fillId="0" borderId="0" applyProtection="0"/>
    <xf numFmtId="0" fontId="21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6" borderId="0" applyProtection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6" fillId="7" borderId="0" applyProtection="0">
      <alignment vertical="center"/>
    </xf>
    <xf numFmtId="0" fontId="14" fillId="6" borderId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9" fontId="6" fillId="0" borderId="0" xfId="3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9" fillId="0" borderId="7" xfId="0" applyNumberFormat="1" applyFont="1" applyFill="1" applyBorder="1" applyAlignment="1">
      <alignment vertical="center"/>
    </xf>
    <xf numFmtId="176" fontId="29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wrapText="1"/>
    </xf>
    <xf numFmtId="10" fontId="29" fillId="0" borderId="7" xfId="1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0" fillId="8" borderId="0" xfId="0" applyFill="1">
      <alignment vertical="center"/>
    </xf>
    <xf numFmtId="176" fontId="29" fillId="0" borderId="5" xfId="0" applyNumberFormat="1" applyFont="1" applyFill="1" applyBorder="1" applyAlignment="1">
      <alignment horizontal="center" vertical="center"/>
    </xf>
    <xf numFmtId="176" fontId="29" fillId="0" borderId="6" xfId="0" applyNumberFormat="1" applyFont="1" applyFill="1" applyBorder="1" applyAlignment="1">
      <alignment horizontal="center" vertical="center"/>
    </xf>
    <xf numFmtId="9" fontId="15" fillId="0" borderId="7" xfId="35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9" fontId="17" fillId="0" borderId="0" xfId="35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</cellXfs>
  <cellStyles count="182">
    <cellStyle name="20% - 强调文字颜色 5 2" xfId="54"/>
    <cellStyle name="20% - 强调文字颜色 5 2 2" xfId="71"/>
    <cellStyle name="20% - 强调文字颜色 5 2 2 2" xfId="107"/>
    <cellStyle name="20% - 强调文字颜色 5 2 2 3" xfId="154"/>
    <cellStyle name="20% - 强调文字颜色 5 2 3" xfId="93"/>
    <cellStyle name="20% - 强调文字颜色 5 2 3 2" xfId="108"/>
    <cellStyle name="20% - 强调文字颜色 5 2 3 3" xfId="170"/>
    <cellStyle name="20% - 强调文字颜色 5 2 4" xfId="106"/>
    <cellStyle name="20% - 强调文字颜色 5 2 4 2" xfId="109"/>
    <cellStyle name="20% - 强调文字颜色 5 2 4 3" xfId="181"/>
    <cellStyle name="20% - 强调文字颜色 5 2 5" xfId="142"/>
    <cellStyle name="百分比 2" xfId="1"/>
    <cellStyle name="百分比 2 2" xfId="46"/>
    <cellStyle name="百分比 2 2 2" xfId="100"/>
    <cellStyle name="百分比 2 2 2 2" xfId="175"/>
    <cellStyle name="百分比 2 2 3" xfId="133"/>
    <cellStyle name="百分比 2 3" xfId="47"/>
    <cellStyle name="百分比 2 3 2" xfId="99"/>
    <cellStyle name="百分比 2 3 2 2" xfId="174"/>
    <cellStyle name="百分比 2 3 3" xfId="136"/>
    <cellStyle name="百分比 2 4" xfId="80"/>
    <cellStyle name="百分比 2 4 2" xfId="161"/>
    <cellStyle name="百分比 2 5" xfId="125"/>
    <cellStyle name="百分比 2 6" xfId="39"/>
    <cellStyle name="百分比 3" xfId="2"/>
    <cellStyle name="百分比 3 2" xfId="50"/>
    <cellStyle name="百分比 3 2 2" xfId="98"/>
    <cellStyle name="百分比 3 3" xfId="92"/>
    <cellStyle name="百分比 3 3 2" xfId="169"/>
    <cellStyle name="百分比 3 4" xfId="144"/>
    <cellStyle name="百分比 3 5" xfId="55"/>
    <cellStyle name="百分比 4" xfId="113"/>
    <cellStyle name="百分比 5" xfId="35"/>
    <cellStyle name="常规" xfId="0" builtinId="0"/>
    <cellStyle name="常规 10" xfId="3"/>
    <cellStyle name="常规 10 2" xfId="119"/>
    <cellStyle name="常规 10 3" xfId="42"/>
    <cellStyle name="常规 11" xfId="4"/>
    <cellStyle name="常规 11 2" xfId="179"/>
    <cellStyle name="常规 11 3" xfId="104"/>
    <cellStyle name="常规 12" xfId="5"/>
    <cellStyle name="常规 12 2" xfId="6"/>
    <cellStyle name="常规 12 2 2" xfId="128"/>
    <cellStyle name="常规 12 3" xfId="7"/>
    <cellStyle name="常规 12 4" xfId="40"/>
    <cellStyle name="常规 13" xfId="8"/>
    <cellStyle name="常规 14" xfId="9"/>
    <cellStyle name="常规 15" xfId="10"/>
    <cellStyle name="常规 16" xfId="30"/>
    <cellStyle name="常规 17" xfId="33"/>
    <cellStyle name="常规 18" xfId="34"/>
    <cellStyle name="常规 2" xfId="11"/>
    <cellStyle name="常规 2 10" xfId="53"/>
    <cellStyle name="常规 2 10 2" xfId="95"/>
    <cellStyle name="常规 2 10 2 2" xfId="171"/>
    <cellStyle name="常规 2 10 3" xfId="141"/>
    <cellStyle name="常规 2 2" xfId="12"/>
    <cellStyle name="常规 2 2 2" xfId="49"/>
    <cellStyle name="常规 2 2 2 2" xfId="74"/>
    <cellStyle name="常规 2 2 2 2 2" xfId="155"/>
    <cellStyle name="常规 2 2 2 3" xfId="139"/>
    <cellStyle name="常规 2 2 3" xfId="97"/>
    <cellStyle name="常规 2 2 3 2" xfId="173"/>
    <cellStyle name="常规 2 2 4" xfId="118"/>
    <cellStyle name="常规 2 2 5" xfId="36"/>
    <cellStyle name="常规 2 3" xfId="13"/>
    <cellStyle name="常规 2 3 2" xfId="14"/>
    <cellStyle name="常规 2 3 2 2" xfId="94"/>
    <cellStyle name="常规 2 3 2 3" xfId="52"/>
    <cellStyle name="常规 2 3 3" xfId="96"/>
    <cellStyle name="常规 2 3 3 2" xfId="172"/>
    <cellStyle name="常规 2 3 4" xfId="120"/>
    <cellStyle name="常规 2 3 5" xfId="37"/>
    <cellStyle name="常规 2 4" xfId="15"/>
    <cellStyle name="常规 2 4 2" xfId="145"/>
    <cellStyle name="常规 2 4 3" xfId="56"/>
    <cellStyle name="常规 2 5" xfId="16"/>
    <cellStyle name="常规 2 5 2" xfId="17"/>
    <cellStyle name="常规 2 5 2 2" xfId="126"/>
    <cellStyle name="常规 2 5 3" xfId="77"/>
    <cellStyle name="常规 2 6" xfId="18"/>
    <cellStyle name="常规 2 6 2" xfId="130"/>
    <cellStyle name="常规 2 6 3" xfId="41"/>
    <cellStyle name="常规 2 7" xfId="32"/>
    <cellStyle name="常规 2 7 2" xfId="115"/>
    <cellStyle name="常规 2_Sheet5" xfId="19"/>
    <cellStyle name="常规 3" xfId="20"/>
    <cellStyle name="常规 3 2" xfId="21"/>
    <cellStyle name="常规 3 2 2" xfId="45"/>
    <cellStyle name="常规 3 2 2 2" xfId="101"/>
    <cellStyle name="常规 3 2 2 2 2" xfId="176"/>
    <cellStyle name="常规 3 2 2 3" xfId="127"/>
    <cellStyle name="常规 3 2 3" xfId="57"/>
    <cellStyle name="常规 3 2 3 2" xfId="91"/>
    <cellStyle name="常规 3 2 3 2 2" xfId="168"/>
    <cellStyle name="常规 3 2 3 3" xfId="129"/>
    <cellStyle name="常规 3 2 4" xfId="76"/>
    <cellStyle name="常规 3 2 4 2" xfId="158"/>
    <cellStyle name="常规 3 2 5" xfId="112"/>
    <cellStyle name="常规 3 2 6" xfId="51"/>
    <cellStyle name="常规 3 3" xfId="31"/>
    <cellStyle name="常规 3 3 2" xfId="87"/>
    <cellStyle name="常规 3 3 2 2" xfId="162"/>
    <cellStyle name="常规 3 3 3" xfId="146"/>
    <cellStyle name="常规 3 4" xfId="58"/>
    <cellStyle name="常规 3 4 2" xfId="85"/>
    <cellStyle name="常规 3 4 2 2" xfId="110"/>
    <cellStyle name="常规 3 4 3" xfId="147"/>
    <cellStyle name="常规 3 5" xfId="83"/>
    <cellStyle name="常规 3 5 2" xfId="163"/>
    <cellStyle name="常规 3 6" xfId="111"/>
    <cellStyle name="常规 4" xfId="22"/>
    <cellStyle name="常规 4 2" xfId="60"/>
    <cellStyle name="常规 4 2 2" xfId="84"/>
    <cellStyle name="常规 4 2 2 2" xfId="164"/>
    <cellStyle name="常规 4 2 3" xfId="149"/>
    <cellStyle name="常规 4 3" xfId="81"/>
    <cellStyle name="常规 4 3 2" xfId="151"/>
    <cellStyle name="常规 4 4" xfId="116"/>
    <cellStyle name="常规 4 5" xfId="59"/>
    <cellStyle name="常规 5" xfId="23"/>
    <cellStyle name="常规 5 2" xfId="44"/>
    <cellStyle name="常规 5 2 2" xfId="102"/>
    <cellStyle name="常规 5 2 2 2" xfId="177"/>
    <cellStyle name="常规 5 2 3" xfId="114"/>
    <cellStyle name="常规 5 3" xfId="62"/>
    <cellStyle name="常规 5 3 2" xfId="90"/>
    <cellStyle name="常规 5 3 2 2" xfId="166"/>
    <cellStyle name="常规 5 3 3" xfId="150"/>
    <cellStyle name="常规 5 4" xfId="86"/>
    <cellStyle name="常规 5 4 2" xfId="165"/>
    <cellStyle name="常规 5 5" xfId="121"/>
    <cellStyle name="常规 5 6" xfId="61"/>
    <cellStyle name="常规 6" xfId="24"/>
    <cellStyle name="常规 6 2" xfId="63"/>
    <cellStyle name="常规 6 2 2" xfId="72"/>
    <cellStyle name="常规 6 2 2 2" xfId="137"/>
    <cellStyle name="常规 6 2 3" xfId="132"/>
    <cellStyle name="常规 6 3" xfId="64"/>
    <cellStyle name="常规 6 3 2" xfId="82"/>
    <cellStyle name="常规 6 3 2 2" xfId="156"/>
    <cellStyle name="常规 6 3 3" xfId="135"/>
    <cellStyle name="常规 6 4" xfId="103"/>
    <cellStyle name="常规 6 4 2" xfId="178"/>
    <cellStyle name="常规 6 5" xfId="124"/>
    <cellStyle name="常规 6 6" xfId="43"/>
    <cellStyle name="常规 7" xfId="25"/>
    <cellStyle name="常规 7 2" xfId="66"/>
    <cellStyle name="常规 7 2 2" xfId="79"/>
    <cellStyle name="常规 7 2 2 2" xfId="160"/>
    <cellStyle name="常规 7 2 3" xfId="140"/>
    <cellStyle name="常规 7 3" xfId="89"/>
    <cellStyle name="常规 7 3 2" xfId="167"/>
    <cellStyle name="常规 7 4" xfId="143"/>
    <cellStyle name="常规 7 5" xfId="65"/>
    <cellStyle name="常规 8" xfId="26"/>
    <cellStyle name="常规 8 2" xfId="48"/>
    <cellStyle name="常规 8 2 2" xfId="138"/>
    <cellStyle name="常规 8 3" xfId="78"/>
    <cellStyle name="常规 8 3 2" xfId="159"/>
    <cellStyle name="常规 8 4" xfId="131"/>
    <cellStyle name="常规 8 5" xfId="67"/>
    <cellStyle name="常规 9" xfId="27"/>
    <cellStyle name="常规 9 2" xfId="75"/>
    <cellStyle name="常规 9 2 2" xfId="157"/>
    <cellStyle name="常规 9 3" xfId="134"/>
    <cellStyle name="常规 9 4" xfId="68"/>
    <cellStyle name="千位分隔 2" xfId="28"/>
    <cellStyle name="千位分隔 2 2" xfId="29"/>
    <cellStyle name="千位分隔 2 2 2" xfId="148"/>
    <cellStyle name="千位分隔 2 2 3" xfId="88"/>
    <cellStyle name="千位分隔 2 3" xfId="69"/>
    <cellStyle name="千位分隔 2 3 2" xfId="152"/>
    <cellStyle name="千位分隔 2 4" xfId="117"/>
    <cellStyle name="千位分隔 3" xfId="38"/>
    <cellStyle name="千位分隔 3 2" xfId="122"/>
    <cellStyle name="千位分隔 4" xfId="73"/>
    <cellStyle name="千位分隔 4 2" xfId="123"/>
    <cellStyle name="强调文字颜色 2 2" xfId="70"/>
    <cellStyle name="强调文字颜色 2 2 2" xfId="105"/>
    <cellStyle name="强调文字颜色 2 2 2 2" xfId="180"/>
    <cellStyle name="强调文字颜色 2 2 3" xfId="15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G14" sqref="G14"/>
    </sheetView>
  </sheetViews>
  <sheetFormatPr defaultRowHeight="14.4"/>
  <cols>
    <col min="3" max="3" width="14.44140625" customWidth="1"/>
    <col min="5" max="5" width="13.33203125" customWidth="1"/>
    <col min="6" max="9" width="11.21875" customWidth="1"/>
    <col min="10" max="10" width="8.33203125" customWidth="1"/>
    <col min="17" max="17" width="29.21875" customWidth="1"/>
  </cols>
  <sheetData>
    <row r="1" spans="1:17" ht="28.2">
      <c r="A1" s="32" t="s">
        <v>27</v>
      </c>
      <c r="B1" s="33"/>
      <c r="C1" s="33"/>
      <c r="D1" s="34"/>
      <c r="E1" s="34"/>
      <c r="F1" s="34"/>
      <c r="G1" s="34"/>
      <c r="H1" s="34"/>
      <c r="I1" s="34"/>
      <c r="J1" s="35"/>
      <c r="K1" s="36"/>
      <c r="L1" s="36"/>
      <c r="M1" s="36"/>
      <c r="N1" s="36"/>
      <c r="O1" s="36"/>
      <c r="P1" s="36"/>
      <c r="Q1" s="34"/>
    </row>
    <row r="2" spans="1:17" ht="15.6" customHeight="1">
      <c r="A2" s="37" t="s">
        <v>28</v>
      </c>
      <c r="B2" s="37"/>
      <c r="C2" s="37"/>
      <c r="D2" s="7"/>
      <c r="E2" s="7"/>
      <c r="F2" s="45" t="s">
        <v>29</v>
      </c>
      <c r="G2" s="45"/>
      <c r="H2" s="45"/>
      <c r="I2" s="45"/>
      <c r="J2" s="10"/>
      <c r="K2" s="11"/>
      <c r="L2" s="11"/>
      <c r="M2" s="11"/>
      <c r="N2" s="11"/>
      <c r="O2" s="11"/>
      <c r="P2" s="11"/>
      <c r="Q2" s="7" t="s">
        <v>2</v>
      </c>
    </row>
    <row r="3" spans="1:17">
      <c r="A3" s="44" t="s">
        <v>23</v>
      </c>
      <c r="B3" s="30" t="s">
        <v>4</v>
      </c>
      <c r="C3" s="44" t="s">
        <v>6</v>
      </c>
      <c r="D3" s="44" t="s">
        <v>7</v>
      </c>
      <c r="E3" s="44" t="s">
        <v>8</v>
      </c>
      <c r="F3" s="38" t="s">
        <v>9</v>
      </c>
      <c r="G3" s="38"/>
      <c r="H3" s="38"/>
      <c r="I3" s="44" t="s">
        <v>10</v>
      </c>
      <c r="J3" s="29" t="s">
        <v>11</v>
      </c>
      <c r="K3" s="39" t="s">
        <v>24</v>
      </c>
      <c r="L3" s="40"/>
      <c r="M3" s="40"/>
      <c r="N3" s="40"/>
      <c r="O3" s="40"/>
      <c r="P3" s="41"/>
      <c r="Q3" s="42" t="s">
        <v>13</v>
      </c>
    </row>
    <row r="4" spans="1:17" ht="43.2">
      <c r="A4" s="31"/>
      <c r="B4" s="31"/>
      <c r="C4" s="31"/>
      <c r="D4" s="31"/>
      <c r="E4" s="31"/>
      <c r="F4" s="9" t="s">
        <v>14</v>
      </c>
      <c r="G4" s="9" t="s">
        <v>15</v>
      </c>
      <c r="H4" s="9" t="s">
        <v>16</v>
      </c>
      <c r="I4" s="31"/>
      <c r="J4" s="29"/>
      <c r="K4" s="12" t="s">
        <v>17</v>
      </c>
      <c r="L4" s="8" t="s">
        <v>25</v>
      </c>
      <c r="M4" s="8" t="s">
        <v>19</v>
      </c>
      <c r="N4" s="8" t="s">
        <v>20</v>
      </c>
      <c r="O4" s="8" t="s">
        <v>26</v>
      </c>
      <c r="P4" s="8" t="s">
        <v>22</v>
      </c>
      <c r="Q4" s="43"/>
    </row>
    <row r="5" spans="1:17" ht="72.599999999999994" customHeight="1">
      <c r="A5" s="13">
        <v>1</v>
      </c>
      <c r="B5" s="14" t="s">
        <v>31</v>
      </c>
      <c r="C5" s="15" t="s">
        <v>32</v>
      </c>
      <c r="D5" s="13" t="s">
        <v>30</v>
      </c>
      <c r="E5" s="15" t="s">
        <v>32</v>
      </c>
      <c r="F5" s="18">
        <v>32875.18</v>
      </c>
      <c r="G5" s="18">
        <v>39184.609455999998</v>
      </c>
      <c r="H5" s="18">
        <f>SUM(F5:G5)</f>
        <v>72059.789455999999</v>
      </c>
      <c r="I5" s="18">
        <v>67915.415787999998</v>
      </c>
      <c r="J5" s="21">
        <f t="shared" ref="J5" si="0">I5/H5</f>
        <v>0.94248701391876022</v>
      </c>
      <c r="K5" s="18">
        <v>18.850000000000001</v>
      </c>
      <c r="L5" s="18">
        <v>18</v>
      </c>
      <c r="M5" s="18">
        <v>18.059999999999999</v>
      </c>
      <c r="N5" s="27">
        <v>40</v>
      </c>
      <c r="O5" s="28"/>
      <c r="P5" s="18">
        <f>SUM(K5:O5)</f>
        <v>94.91</v>
      </c>
      <c r="Q5" s="20" t="s">
        <v>69</v>
      </c>
    </row>
  </sheetData>
  <mergeCells count="14">
    <mergeCell ref="N5:O5"/>
    <mergeCell ref="J3:J4"/>
    <mergeCell ref="B3:B4"/>
    <mergeCell ref="A1:Q1"/>
    <mergeCell ref="A2:C2"/>
    <mergeCell ref="F3:H3"/>
    <mergeCell ref="K3:P3"/>
    <mergeCell ref="Q3:Q4"/>
    <mergeCell ref="A3:A4"/>
    <mergeCell ref="C3:C4"/>
    <mergeCell ref="D3:D4"/>
    <mergeCell ref="E3:E4"/>
    <mergeCell ref="I3:I4"/>
    <mergeCell ref="F2:I2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tabSelected="1" zoomScaleNormal="100" workbookViewId="0">
      <pane xSplit="9" ySplit="4" topLeftCell="J59" activePane="bottomRight" state="frozen"/>
      <selection pane="topRight"/>
      <selection pane="bottomLeft"/>
      <selection pane="bottomRight" activeCell="F69" sqref="F69"/>
    </sheetView>
  </sheetViews>
  <sheetFormatPr defaultColWidth="9" defaultRowHeight="14.4"/>
  <cols>
    <col min="1" max="1" width="7.6640625" customWidth="1"/>
    <col min="2" max="2" width="8.109375" customWidth="1"/>
    <col min="3" max="3" width="6" customWidth="1"/>
    <col min="4" max="4" width="15.21875" customWidth="1"/>
    <col min="5" max="5" width="30.109375" style="26" customWidth="1"/>
    <col min="6" max="6" width="22.77734375" customWidth="1"/>
    <col min="7" max="7" width="12.21875" style="17" customWidth="1"/>
    <col min="8" max="8" width="12.5546875" customWidth="1"/>
    <col min="9" max="9" width="12.109375" customWidth="1"/>
    <col min="10" max="10" width="13.33203125" customWidth="1"/>
    <col min="11" max="11" width="9" customWidth="1"/>
    <col min="12" max="12" width="11.109375"/>
    <col min="13" max="13" width="10.44140625" customWidth="1"/>
    <col min="14" max="14" width="12.109375" customWidth="1"/>
    <col min="15" max="15" width="11.21875" customWidth="1"/>
    <col min="16" max="16" width="14.109375" customWidth="1"/>
    <col min="17" max="17" width="9" customWidth="1"/>
    <col min="18" max="18" width="26.33203125" customWidth="1"/>
  </cols>
  <sheetData>
    <row r="1" spans="1:18" ht="50.25" customHeight="1">
      <c r="A1" s="46" t="s">
        <v>0</v>
      </c>
      <c r="B1" s="46"/>
      <c r="C1" s="46"/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1" customFormat="1" ht="24.9" customHeight="1">
      <c r="A2" s="48" t="s">
        <v>33</v>
      </c>
      <c r="B2" s="48"/>
      <c r="C2" s="48"/>
      <c r="D2" s="48"/>
      <c r="E2" s="24"/>
      <c r="F2" s="3"/>
      <c r="G2" s="49" t="s">
        <v>1</v>
      </c>
      <c r="H2" s="49"/>
      <c r="I2" s="49">
        <v>83067737</v>
      </c>
      <c r="J2" s="49"/>
      <c r="K2" s="3"/>
      <c r="L2" s="3"/>
      <c r="M2" s="3"/>
      <c r="N2" s="3"/>
      <c r="O2" s="3"/>
      <c r="P2" s="3"/>
      <c r="Q2" s="3"/>
      <c r="R2" s="3" t="s">
        <v>2</v>
      </c>
    </row>
    <row r="3" spans="1:18" s="2" customFormat="1" ht="18.899999999999999" customHeight="1">
      <c r="A3" s="52" t="s">
        <v>3</v>
      </c>
      <c r="B3" s="52" t="s">
        <v>4</v>
      </c>
      <c r="C3" s="52" t="s">
        <v>5</v>
      </c>
      <c r="D3" s="52" t="s">
        <v>6</v>
      </c>
      <c r="E3" s="54" t="s">
        <v>7</v>
      </c>
      <c r="F3" s="52" t="s">
        <v>8</v>
      </c>
      <c r="G3" s="50" t="s">
        <v>9</v>
      </c>
      <c r="H3" s="50"/>
      <c r="I3" s="50"/>
      <c r="J3" s="52" t="s">
        <v>10</v>
      </c>
      <c r="K3" s="52" t="s">
        <v>11</v>
      </c>
      <c r="L3" s="50" t="s">
        <v>12</v>
      </c>
      <c r="M3" s="50"/>
      <c r="N3" s="50"/>
      <c r="O3" s="50"/>
      <c r="P3" s="50"/>
      <c r="Q3" s="51"/>
      <c r="R3" s="50" t="s">
        <v>13</v>
      </c>
    </row>
    <row r="4" spans="1:18" s="2" customFormat="1" ht="40.5" customHeight="1">
      <c r="A4" s="53"/>
      <c r="B4" s="53"/>
      <c r="C4" s="53"/>
      <c r="D4" s="53"/>
      <c r="E4" s="55"/>
      <c r="F4" s="53"/>
      <c r="G4" s="16" t="s">
        <v>14</v>
      </c>
      <c r="H4" s="5" t="s">
        <v>15</v>
      </c>
      <c r="I4" s="5" t="s">
        <v>16</v>
      </c>
      <c r="J4" s="53"/>
      <c r="K4" s="53"/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6" t="s">
        <v>22</v>
      </c>
      <c r="R4" s="50"/>
    </row>
    <row r="5" spans="1:18" ht="19.2" customHeight="1">
      <c r="A5" s="13">
        <v>1</v>
      </c>
      <c r="B5" s="14" t="s">
        <v>31</v>
      </c>
      <c r="C5" s="13">
        <v>1</v>
      </c>
      <c r="D5" s="15" t="s">
        <v>32</v>
      </c>
      <c r="E5" s="25" t="s">
        <v>35</v>
      </c>
      <c r="F5" s="23" t="s">
        <v>54</v>
      </c>
      <c r="G5" s="19">
        <v>4092</v>
      </c>
      <c r="H5" s="19"/>
      <c r="I5" s="19">
        <f>SUM(G5:H5)</f>
        <v>4092</v>
      </c>
      <c r="J5" s="19">
        <v>3806.410402</v>
      </c>
      <c r="K5" s="21">
        <f t="shared" ref="K5:K45" si="0">J5/I5</f>
        <v>0.93020782062561091</v>
      </c>
      <c r="L5" s="19">
        <v>18.600000000000001</v>
      </c>
      <c r="M5" s="19">
        <v>20</v>
      </c>
      <c r="N5" s="19">
        <v>16.78</v>
      </c>
      <c r="O5" s="19">
        <v>30</v>
      </c>
      <c r="P5" s="19">
        <v>10</v>
      </c>
      <c r="Q5" s="19">
        <f>SUM(L5:P5)</f>
        <v>95.38</v>
      </c>
      <c r="R5" s="20" t="s">
        <v>70</v>
      </c>
    </row>
    <row r="6" spans="1:18" ht="19.2" customHeight="1">
      <c r="A6" s="13">
        <v>2</v>
      </c>
      <c r="B6" s="14" t="s">
        <v>31</v>
      </c>
      <c r="C6" s="13">
        <v>2</v>
      </c>
      <c r="D6" s="15" t="s">
        <v>32</v>
      </c>
      <c r="E6" s="25" t="s">
        <v>36</v>
      </c>
      <c r="F6" s="25" t="s">
        <v>55</v>
      </c>
      <c r="G6" s="19">
        <v>350</v>
      </c>
      <c r="H6" s="19">
        <v>-50</v>
      </c>
      <c r="I6" s="19">
        <f t="shared" ref="I6:I23" si="1">SUM(G6:H6)</f>
        <v>300</v>
      </c>
      <c r="J6" s="19">
        <v>153.50572</v>
      </c>
      <c r="K6" s="21">
        <f t="shared" si="0"/>
        <v>0.51168573333333334</v>
      </c>
      <c r="L6" s="19">
        <v>10.23</v>
      </c>
      <c r="M6" s="19">
        <v>20</v>
      </c>
      <c r="N6" s="19">
        <v>20</v>
      </c>
      <c r="O6" s="19">
        <v>30</v>
      </c>
      <c r="P6" s="19">
        <v>10</v>
      </c>
      <c r="Q6" s="19">
        <f t="shared" ref="Q6:Q45" si="2">SUM(L6:P6)</f>
        <v>90.23</v>
      </c>
      <c r="R6" s="20" t="s">
        <v>71</v>
      </c>
    </row>
    <row r="7" spans="1:18" ht="19.2" customHeight="1">
      <c r="A7" s="13">
        <v>3</v>
      </c>
      <c r="B7" s="14" t="s">
        <v>34</v>
      </c>
      <c r="C7" s="13">
        <v>3</v>
      </c>
      <c r="D7" s="15" t="s">
        <v>32</v>
      </c>
      <c r="E7" s="25" t="s">
        <v>37</v>
      </c>
      <c r="F7" s="25" t="s">
        <v>56</v>
      </c>
      <c r="G7" s="19">
        <v>500</v>
      </c>
      <c r="H7" s="19"/>
      <c r="I7" s="19">
        <f t="shared" si="1"/>
        <v>500</v>
      </c>
      <c r="J7" s="19">
        <v>378.061376</v>
      </c>
      <c r="K7" s="21">
        <f t="shared" si="0"/>
        <v>0.75612275200000001</v>
      </c>
      <c r="L7" s="19">
        <v>15.12</v>
      </c>
      <c r="M7" s="19">
        <v>20</v>
      </c>
      <c r="N7" s="19">
        <v>19.8</v>
      </c>
      <c r="O7" s="19">
        <v>30</v>
      </c>
      <c r="P7" s="19">
        <v>10</v>
      </c>
      <c r="Q7" s="19">
        <f t="shared" si="2"/>
        <v>94.92</v>
      </c>
      <c r="R7" s="20" t="s">
        <v>72</v>
      </c>
    </row>
    <row r="8" spans="1:18" ht="19.2" customHeight="1">
      <c r="A8" s="13">
        <v>4</v>
      </c>
      <c r="B8" s="14" t="s">
        <v>34</v>
      </c>
      <c r="C8" s="13">
        <v>4</v>
      </c>
      <c r="D8" s="15" t="s">
        <v>32</v>
      </c>
      <c r="E8" s="25" t="s">
        <v>38</v>
      </c>
      <c r="F8" s="25" t="s">
        <v>57</v>
      </c>
      <c r="G8" s="19">
        <v>40</v>
      </c>
      <c r="H8" s="19"/>
      <c r="I8" s="19">
        <f t="shared" si="1"/>
        <v>40</v>
      </c>
      <c r="J8" s="19">
        <v>40</v>
      </c>
      <c r="K8" s="21">
        <f t="shared" si="0"/>
        <v>1</v>
      </c>
      <c r="L8" s="19">
        <v>20</v>
      </c>
      <c r="M8" s="19">
        <v>20</v>
      </c>
      <c r="N8" s="19">
        <v>20</v>
      </c>
      <c r="O8" s="19">
        <v>30</v>
      </c>
      <c r="P8" s="19">
        <v>5</v>
      </c>
      <c r="Q8" s="19">
        <f t="shared" si="2"/>
        <v>95</v>
      </c>
      <c r="R8" s="20" t="s">
        <v>73</v>
      </c>
    </row>
    <row r="9" spans="1:18" ht="19.2" customHeight="1">
      <c r="A9" s="13">
        <v>5</v>
      </c>
      <c r="B9" s="14" t="s">
        <v>34</v>
      </c>
      <c r="C9" s="13">
        <v>5</v>
      </c>
      <c r="D9" s="15" t="s">
        <v>32</v>
      </c>
      <c r="E9" s="25" t="s">
        <v>39</v>
      </c>
      <c r="F9" s="25" t="s">
        <v>58</v>
      </c>
      <c r="G9" s="19">
        <v>400</v>
      </c>
      <c r="H9" s="19"/>
      <c r="I9" s="19">
        <f t="shared" si="1"/>
        <v>400</v>
      </c>
      <c r="J9" s="19">
        <v>399.78630500000003</v>
      </c>
      <c r="K9" s="21">
        <f t="shared" si="0"/>
        <v>0.99946576250000008</v>
      </c>
      <c r="L9" s="19">
        <v>19.989999999999998</v>
      </c>
      <c r="M9" s="19">
        <v>20</v>
      </c>
      <c r="N9" s="19">
        <v>20</v>
      </c>
      <c r="O9" s="19">
        <v>30</v>
      </c>
      <c r="P9" s="19">
        <v>10</v>
      </c>
      <c r="Q9" s="19">
        <f t="shared" si="2"/>
        <v>99.99</v>
      </c>
      <c r="R9" s="20" t="s">
        <v>73</v>
      </c>
    </row>
    <row r="10" spans="1:18" ht="19.2" customHeight="1">
      <c r="A10" s="13">
        <v>6</v>
      </c>
      <c r="B10" s="14" t="s">
        <v>34</v>
      </c>
      <c r="C10" s="13">
        <v>6</v>
      </c>
      <c r="D10" s="15" t="s">
        <v>32</v>
      </c>
      <c r="E10" s="25" t="s">
        <v>40</v>
      </c>
      <c r="F10" s="25" t="s">
        <v>59</v>
      </c>
      <c r="G10" s="19">
        <v>600</v>
      </c>
      <c r="H10" s="19"/>
      <c r="I10" s="19">
        <f t="shared" si="1"/>
        <v>600</v>
      </c>
      <c r="J10" s="19">
        <v>500.11909000000003</v>
      </c>
      <c r="K10" s="21">
        <f t="shared" si="0"/>
        <v>0.83353181666666676</v>
      </c>
      <c r="L10" s="19">
        <v>16.670000000000002</v>
      </c>
      <c r="M10" s="19">
        <v>20</v>
      </c>
      <c r="N10" s="19">
        <v>14.4</v>
      </c>
      <c r="O10" s="19">
        <v>30</v>
      </c>
      <c r="P10" s="19">
        <v>10</v>
      </c>
      <c r="Q10" s="19">
        <f t="shared" si="2"/>
        <v>91.07</v>
      </c>
      <c r="R10" s="20" t="s">
        <v>74</v>
      </c>
    </row>
    <row r="11" spans="1:18" ht="19.2" customHeight="1">
      <c r="A11" s="13">
        <v>7</v>
      </c>
      <c r="B11" s="14" t="s">
        <v>34</v>
      </c>
      <c r="C11" s="13">
        <v>7</v>
      </c>
      <c r="D11" s="15" t="s">
        <v>32</v>
      </c>
      <c r="E11" s="25" t="s">
        <v>41</v>
      </c>
      <c r="F11" s="25" t="s">
        <v>94</v>
      </c>
      <c r="G11" s="19">
        <v>500</v>
      </c>
      <c r="H11" s="19"/>
      <c r="I11" s="19">
        <f t="shared" si="1"/>
        <v>500</v>
      </c>
      <c r="J11" s="19">
        <v>500</v>
      </c>
      <c r="K11" s="21">
        <f t="shared" si="0"/>
        <v>1</v>
      </c>
      <c r="L11" s="19">
        <v>20</v>
      </c>
      <c r="M11" s="19">
        <v>0</v>
      </c>
      <c r="N11" s="19">
        <v>17.829999999999998</v>
      </c>
      <c r="O11" s="19">
        <v>30</v>
      </c>
      <c r="P11" s="19">
        <v>10</v>
      </c>
      <c r="Q11" s="19">
        <f t="shared" si="2"/>
        <v>77.83</v>
      </c>
      <c r="R11" s="20" t="s">
        <v>75</v>
      </c>
    </row>
    <row r="12" spans="1:18" ht="19.2" customHeight="1">
      <c r="A12" s="13">
        <v>8</v>
      </c>
      <c r="B12" s="14" t="s">
        <v>34</v>
      </c>
      <c r="C12" s="13">
        <v>8</v>
      </c>
      <c r="D12" s="15" t="s">
        <v>32</v>
      </c>
      <c r="E12" s="25" t="s">
        <v>42</v>
      </c>
      <c r="F12" s="25" t="s">
        <v>60</v>
      </c>
      <c r="G12" s="19">
        <v>4000</v>
      </c>
      <c r="H12" s="19"/>
      <c r="I12" s="19">
        <f t="shared" si="1"/>
        <v>4000</v>
      </c>
      <c r="J12" s="19">
        <v>3292.3878770000001</v>
      </c>
      <c r="K12" s="21">
        <f t="shared" si="0"/>
        <v>0.82309696924999998</v>
      </c>
      <c r="L12" s="19">
        <v>16.46</v>
      </c>
      <c r="M12" s="19">
        <v>20</v>
      </c>
      <c r="N12" s="19">
        <v>17.45</v>
      </c>
      <c r="O12" s="19">
        <v>30</v>
      </c>
      <c r="P12" s="19">
        <v>10</v>
      </c>
      <c r="Q12" s="19">
        <f t="shared" si="2"/>
        <v>93.91</v>
      </c>
      <c r="R12" s="20" t="s">
        <v>76</v>
      </c>
    </row>
    <row r="13" spans="1:18" ht="19.2" customHeight="1">
      <c r="A13" s="13">
        <v>9</v>
      </c>
      <c r="B13" s="14" t="s">
        <v>34</v>
      </c>
      <c r="C13" s="13">
        <v>9</v>
      </c>
      <c r="D13" s="15" t="s">
        <v>32</v>
      </c>
      <c r="E13" s="25" t="s">
        <v>43</v>
      </c>
      <c r="F13" s="25" t="s">
        <v>61</v>
      </c>
      <c r="G13" s="19">
        <v>1400</v>
      </c>
      <c r="H13" s="19"/>
      <c r="I13" s="19">
        <f t="shared" si="1"/>
        <v>1400</v>
      </c>
      <c r="J13" s="19">
        <v>677.50214800000003</v>
      </c>
      <c r="K13" s="21">
        <f t="shared" si="0"/>
        <v>0.48393010571428574</v>
      </c>
      <c r="L13" s="19">
        <v>9.68</v>
      </c>
      <c r="M13" s="19">
        <v>18.95</v>
      </c>
      <c r="N13" s="19">
        <v>20</v>
      </c>
      <c r="O13" s="19">
        <v>30</v>
      </c>
      <c r="P13" s="19">
        <v>10</v>
      </c>
      <c r="Q13" s="19">
        <f t="shared" si="2"/>
        <v>88.63</v>
      </c>
      <c r="R13" s="20" t="s">
        <v>77</v>
      </c>
    </row>
    <row r="14" spans="1:18" ht="19.2" customHeight="1">
      <c r="A14" s="13">
        <v>10</v>
      </c>
      <c r="B14" s="14" t="s">
        <v>34</v>
      </c>
      <c r="C14" s="13">
        <v>10</v>
      </c>
      <c r="D14" s="15" t="s">
        <v>32</v>
      </c>
      <c r="E14" s="25" t="s">
        <v>44</v>
      </c>
      <c r="F14" s="25" t="s">
        <v>62</v>
      </c>
      <c r="G14" s="19">
        <v>1304</v>
      </c>
      <c r="H14" s="19">
        <v>-60</v>
      </c>
      <c r="I14" s="19">
        <f t="shared" si="1"/>
        <v>1244</v>
      </c>
      <c r="J14" s="19">
        <v>1228.8166209999999</v>
      </c>
      <c r="K14" s="21">
        <f t="shared" si="0"/>
        <v>0.98779471141479092</v>
      </c>
      <c r="L14" s="19">
        <v>19.760000000000002</v>
      </c>
      <c r="M14" s="19">
        <v>10</v>
      </c>
      <c r="N14" s="19">
        <v>17.78</v>
      </c>
      <c r="O14" s="19">
        <v>30</v>
      </c>
      <c r="P14" s="19">
        <v>10</v>
      </c>
      <c r="Q14" s="19">
        <f t="shared" si="2"/>
        <v>87.54</v>
      </c>
      <c r="R14" s="20" t="s">
        <v>78</v>
      </c>
    </row>
    <row r="15" spans="1:18" ht="19.2" customHeight="1">
      <c r="A15" s="13">
        <v>11</v>
      </c>
      <c r="B15" s="14" t="s">
        <v>34</v>
      </c>
      <c r="C15" s="13">
        <v>11</v>
      </c>
      <c r="D15" s="15" t="s">
        <v>32</v>
      </c>
      <c r="E15" s="25" t="s">
        <v>45</v>
      </c>
      <c r="F15" s="25" t="s">
        <v>63</v>
      </c>
      <c r="G15" s="19">
        <v>50</v>
      </c>
      <c r="H15" s="19"/>
      <c r="I15" s="19">
        <f t="shared" si="1"/>
        <v>50</v>
      </c>
      <c r="J15" s="19">
        <v>45.762605999999998</v>
      </c>
      <c r="K15" s="21">
        <f t="shared" si="0"/>
        <v>0.91525212</v>
      </c>
      <c r="L15" s="19">
        <v>18.309999999999999</v>
      </c>
      <c r="M15" s="19">
        <v>20</v>
      </c>
      <c r="N15" s="19">
        <v>20</v>
      </c>
      <c r="O15" s="19">
        <v>30</v>
      </c>
      <c r="P15" s="19">
        <v>10</v>
      </c>
      <c r="Q15" s="19">
        <f t="shared" si="2"/>
        <v>98.31</v>
      </c>
      <c r="R15" s="20" t="s">
        <v>79</v>
      </c>
    </row>
    <row r="16" spans="1:18" ht="19.2" customHeight="1">
      <c r="A16" s="13">
        <v>12</v>
      </c>
      <c r="B16" s="14" t="s">
        <v>34</v>
      </c>
      <c r="C16" s="13">
        <v>12</v>
      </c>
      <c r="D16" s="15" t="s">
        <v>32</v>
      </c>
      <c r="E16" s="25" t="s">
        <v>46</v>
      </c>
      <c r="F16" s="25" t="s">
        <v>64</v>
      </c>
      <c r="G16" s="19">
        <v>610</v>
      </c>
      <c r="H16" s="19">
        <v>-50</v>
      </c>
      <c r="I16" s="19">
        <f t="shared" si="1"/>
        <v>560</v>
      </c>
      <c r="J16" s="19">
        <v>533.74798399999997</v>
      </c>
      <c r="K16" s="21">
        <f t="shared" si="0"/>
        <v>0.95312140000000001</v>
      </c>
      <c r="L16" s="19">
        <v>19.059999999999999</v>
      </c>
      <c r="M16" s="19">
        <v>20</v>
      </c>
      <c r="N16" s="19">
        <v>19.649999999999999</v>
      </c>
      <c r="O16" s="19">
        <v>30</v>
      </c>
      <c r="P16" s="19">
        <v>10</v>
      </c>
      <c r="Q16" s="19">
        <f t="shared" si="2"/>
        <v>98.710000000000008</v>
      </c>
      <c r="R16" s="20" t="s">
        <v>80</v>
      </c>
    </row>
    <row r="17" spans="1:18" ht="19.2" customHeight="1">
      <c r="A17" s="13">
        <v>13</v>
      </c>
      <c r="B17" s="14" t="s">
        <v>34</v>
      </c>
      <c r="C17" s="13">
        <v>13</v>
      </c>
      <c r="D17" s="15" t="s">
        <v>32</v>
      </c>
      <c r="E17" s="25" t="s">
        <v>47</v>
      </c>
      <c r="F17" s="25" t="s">
        <v>65</v>
      </c>
      <c r="G17" s="19">
        <v>3718.03</v>
      </c>
      <c r="H17" s="19"/>
      <c r="I17" s="19">
        <f t="shared" si="1"/>
        <v>3718.03</v>
      </c>
      <c r="J17" s="19">
        <v>3346.9116669999999</v>
      </c>
      <c r="K17" s="21">
        <f t="shared" si="0"/>
        <v>0.90018414778794142</v>
      </c>
      <c r="L17" s="19">
        <v>18</v>
      </c>
      <c r="M17" s="19">
        <v>20</v>
      </c>
      <c r="N17" s="19">
        <v>18.399999999999999</v>
      </c>
      <c r="O17" s="19">
        <v>30</v>
      </c>
      <c r="P17" s="19">
        <v>10</v>
      </c>
      <c r="Q17" s="19">
        <f t="shared" si="2"/>
        <v>96.4</v>
      </c>
      <c r="R17" s="20" t="s">
        <v>81</v>
      </c>
    </row>
    <row r="18" spans="1:18" ht="19.2" customHeight="1">
      <c r="A18" s="13">
        <v>14</v>
      </c>
      <c r="B18" s="14" t="s">
        <v>34</v>
      </c>
      <c r="C18" s="13">
        <v>14</v>
      </c>
      <c r="D18" s="15" t="s">
        <v>32</v>
      </c>
      <c r="E18" s="25" t="s">
        <v>48</v>
      </c>
      <c r="F18" s="25" t="s">
        <v>65</v>
      </c>
      <c r="G18" s="19">
        <v>464.28</v>
      </c>
      <c r="H18" s="19"/>
      <c r="I18" s="19">
        <f t="shared" si="1"/>
        <v>464.28</v>
      </c>
      <c r="J18" s="19">
        <v>464.28</v>
      </c>
      <c r="K18" s="21">
        <f t="shared" si="0"/>
        <v>1</v>
      </c>
      <c r="L18" s="19">
        <v>20</v>
      </c>
      <c r="M18" s="19">
        <v>20</v>
      </c>
      <c r="N18" s="19">
        <v>18.91</v>
      </c>
      <c r="O18" s="19">
        <v>30</v>
      </c>
      <c r="P18" s="19">
        <v>5</v>
      </c>
      <c r="Q18" s="19">
        <f t="shared" si="2"/>
        <v>93.91</v>
      </c>
      <c r="R18" s="20" t="s">
        <v>82</v>
      </c>
    </row>
    <row r="19" spans="1:18" ht="19.2" customHeight="1">
      <c r="A19" s="13">
        <v>15</v>
      </c>
      <c r="B19" s="14" t="s">
        <v>34</v>
      </c>
      <c r="C19" s="13">
        <v>15</v>
      </c>
      <c r="D19" s="15" t="s">
        <v>32</v>
      </c>
      <c r="E19" s="25" t="s">
        <v>49</v>
      </c>
      <c r="F19" s="25" t="s">
        <v>66</v>
      </c>
      <c r="G19" s="19">
        <v>4500</v>
      </c>
      <c r="H19" s="19">
        <v>-1060</v>
      </c>
      <c r="I19" s="19">
        <f t="shared" si="1"/>
        <v>3440</v>
      </c>
      <c r="J19" s="19">
        <v>3244.1517290000002</v>
      </c>
      <c r="K19" s="21">
        <f t="shared" si="0"/>
        <v>0.94306736308139538</v>
      </c>
      <c r="L19" s="19">
        <v>18.86</v>
      </c>
      <c r="M19" s="19">
        <v>20</v>
      </c>
      <c r="N19" s="19">
        <v>19.899999999999999</v>
      </c>
      <c r="O19" s="19">
        <v>30</v>
      </c>
      <c r="P19" s="19">
        <v>10</v>
      </c>
      <c r="Q19" s="19">
        <f t="shared" si="2"/>
        <v>98.759999999999991</v>
      </c>
      <c r="R19" s="20" t="s">
        <v>83</v>
      </c>
    </row>
    <row r="20" spans="1:18" ht="19.2" customHeight="1">
      <c r="A20" s="13">
        <v>16</v>
      </c>
      <c r="B20" s="14" t="s">
        <v>34</v>
      </c>
      <c r="C20" s="13">
        <v>16</v>
      </c>
      <c r="D20" s="15" t="s">
        <v>32</v>
      </c>
      <c r="E20" s="25" t="s">
        <v>50</v>
      </c>
      <c r="F20" s="25" t="s">
        <v>60</v>
      </c>
      <c r="G20" s="19">
        <v>7700</v>
      </c>
      <c r="H20" s="19">
        <v>26857.93</v>
      </c>
      <c r="I20" s="19">
        <f t="shared" si="1"/>
        <v>34557.93</v>
      </c>
      <c r="J20" s="19">
        <v>34480.428749999999</v>
      </c>
      <c r="K20" s="21">
        <f t="shared" si="0"/>
        <v>0.99775735265393495</v>
      </c>
      <c r="L20" s="19">
        <v>19.96</v>
      </c>
      <c r="M20" s="19">
        <v>20</v>
      </c>
      <c r="N20" s="19">
        <v>20</v>
      </c>
      <c r="O20" s="19">
        <v>30</v>
      </c>
      <c r="P20" s="19">
        <v>10</v>
      </c>
      <c r="Q20" s="19">
        <f>SUM(L20:P20)</f>
        <v>99.960000000000008</v>
      </c>
      <c r="R20" s="20" t="s">
        <v>84</v>
      </c>
    </row>
    <row r="21" spans="1:18" ht="19.2" customHeight="1">
      <c r="A21" s="13">
        <v>17</v>
      </c>
      <c r="B21" s="14" t="s">
        <v>34</v>
      </c>
      <c r="C21" s="13">
        <v>17</v>
      </c>
      <c r="D21" s="15" t="s">
        <v>32</v>
      </c>
      <c r="E21" s="25" t="s">
        <v>51</v>
      </c>
      <c r="F21" s="25" t="s">
        <v>67</v>
      </c>
      <c r="G21" s="19"/>
      <c r="H21" s="19">
        <v>2454.1849670000001</v>
      </c>
      <c r="I21" s="19">
        <f t="shared" si="1"/>
        <v>2454.1849670000001</v>
      </c>
      <c r="J21" s="19">
        <v>2444.5609119999999</v>
      </c>
      <c r="K21" s="21">
        <f t="shared" si="0"/>
        <v>0.99607851277332016</v>
      </c>
      <c r="L21" s="19">
        <v>19.920000000000002</v>
      </c>
      <c r="M21" s="19">
        <v>17</v>
      </c>
      <c r="N21" s="19">
        <v>15</v>
      </c>
      <c r="O21" s="19">
        <v>30</v>
      </c>
      <c r="P21" s="19">
        <v>10</v>
      </c>
      <c r="Q21" s="19">
        <f t="shared" si="2"/>
        <v>91.92</v>
      </c>
      <c r="R21" s="20" t="s">
        <v>85</v>
      </c>
    </row>
    <row r="22" spans="1:18" ht="32.4" customHeight="1">
      <c r="A22" s="13">
        <v>18</v>
      </c>
      <c r="B22" s="14" t="s">
        <v>34</v>
      </c>
      <c r="C22" s="13">
        <v>18</v>
      </c>
      <c r="D22" s="15" t="s">
        <v>32</v>
      </c>
      <c r="E22" s="25" t="s">
        <v>52</v>
      </c>
      <c r="F22" s="25" t="s">
        <v>54</v>
      </c>
      <c r="G22" s="19"/>
      <c r="H22" s="19">
        <v>2127.1003999999998</v>
      </c>
      <c r="I22" s="19">
        <f t="shared" si="1"/>
        <v>2127.1003999999998</v>
      </c>
      <c r="J22" s="19">
        <v>2127.1003999999998</v>
      </c>
      <c r="K22" s="21">
        <f t="shared" si="0"/>
        <v>1</v>
      </c>
      <c r="L22" s="19">
        <v>20</v>
      </c>
      <c r="M22" s="19">
        <v>20</v>
      </c>
      <c r="N22" s="19">
        <v>20</v>
      </c>
      <c r="O22" s="19">
        <v>30</v>
      </c>
      <c r="P22" s="19">
        <v>10</v>
      </c>
      <c r="Q22" s="19">
        <f t="shared" si="2"/>
        <v>100</v>
      </c>
      <c r="R22" s="20" t="s">
        <v>73</v>
      </c>
    </row>
    <row r="23" spans="1:18" ht="21" customHeight="1">
      <c r="A23" s="13">
        <v>19</v>
      </c>
      <c r="B23" s="14" t="s">
        <v>34</v>
      </c>
      <c r="C23" s="13">
        <v>19</v>
      </c>
      <c r="D23" s="15" t="s">
        <v>32</v>
      </c>
      <c r="E23" s="25" t="s">
        <v>53</v>
      </c>
      <c r="F23" s="25" t="s">
        <v>68</v>
      </c>
      <c r="G23" s="19"/>
      <c r="H23" s="19">
        <v>4419.1667070000003</v>
      </c>
      <c r="I23" s="19">
        <f t="shared" si="1"/>
        <v>4419.1667070000003</v>
      </c>
      <c r="J23" s="19">
        <v>4419.1667070000003</v>
      </c>
      <c r="K23" s="21">
        <f t="shared" si="0"/>
        <v>1</v>
      </c>
      <c r="L23" s="19">
        <v>20</v>
      </c>
      <c r="M23" s="19">
        <v>20</v>
      </c>
      <c r="N23" s="19">
        <v>20</v>
      </c>
      <c r="O23" s="27">
        <v>40</v>
      </c>
      <c r="P23" s="28"/>
      <c r="Q23" s="19">
        <f t="shared" si="2"/>
        <v>100</v>
      </c>
      <c r="R23" s="20" t="s">
        <v>73</v>
      </c>
    </row>
    <row r="24" spans="1:18" ht="19.2" customHeight="1">
      <c r="A24" s="13">
        <v>20</v>
      </c>
      <c r="B24" s="14" t="s">
        <v>34</v>
      </c>
      <c r="C24" s="13">
        <v>20</v>
      </c>
      <c r="D24" s="15" t="s">
        <v>32</v>
      </c>
      <c r="E24" s="25" t="s">
        <v>86</v>
      </c>
      <c r="F24" s="25" t="s">
        <v>63</v>
      </c>
      <c r="G24" s="19"/>
      <c r="H24" s="19">
        <v>1175.22</v>
      </c>
      <c r="I24" s="19">
        <v>1175.22</v>
      </c>
      <c r="J24" s="19">
        <v>1166.3800000000001</v>
      </c>
      <c r="K24" s="21">
        <v>0.99247716985383982</v>
      </c>
      <c r="L24" s="19">
        <v>19.850000000000001</v>
      </c>
      <c r="M24" s="19">
        <v>20</v>
      </c>
      <c r="N24" s="19">
        <v>20</v>
      </c>
      <c r="O24" s="27">
        <v>40</v>
      </c>
      <c r="P24" s="28"/>
      <c r="Q24" s="19">
        <f t="shared" si="2"/>
        <v>99.85</v>
      </c>
      <c r="R24" s="20" t="s">
        <v>87</v>
      </c>
    </row>
    <row r="25" spans="1:18" ht="37.200000000000003" customHeight="1">
      <c r="A25" s="13">
        <v>21</v>
      </c>
      <c r="B25" s="14" t="s">
        <v>34</v>
      </c>
      <c r="C25" s="13">
        <v>21</v>
      </c>
      <c r="D25" s="15" t="s">
        <v>32</v>
      </c>
      <c r="E25" s="25" t="s">
        <v>88</v>
      </c>
      <c r="F25" s="25" t="s">
        <v>54</v>
      </c>
      <c r="G25" s="19"/>
      <c r="H25" s="19">
        <v>10.84</v>
      </c>
      <c r="I25" s="19">
        <v>10.84</v>
      </c>
      <c r="J25" s="19">
        <v>10.84</v>
      </c>
      <c r="K25" s="21">
        <f t="shared" si="0"/>
        <v>1</v>
      </c>
      <c r="L25" s="19">
        <v>20</v>
      </c>
      <c r="M25" s="19">
        <v>20</v>
      </c>
      <c r="N25" s="19">
        <v>20</v>
      </c>
      <c r="O25" s="27">
        <v>40</v>
      </c>
      <c r="P25" s="28"/>
      <c r="Q25" s="19">
        <f t="shared" si="2"/>
        <v>100</v>
      </c>
      <c r="R25" s="20" t="s">
        <v>73</v>
      </c>
    </row>
    <row r="26" spans="1:18" ht="18" customHeight="1">
      <c r="A26" s="13">
        <v>22</v>
      </c>
      <c r="B26" s="14" t="s">
        <v>34</v>
      </c>
      <c r="C26" s="13">
        <v>22</v>
      </c>
      <c r="D26" s="15" t="s">
        <v>32</v>
      </c>
      <c r="E26" s="25" t="s">
        <v>89</v>
      </c>
      <c r="F26" s="25" t="s">
        <v>64</v>
      </c>
      <c r="G26" s="19"/>
      <c r="H26" s="19">
        <v>5.5</v>
      </c>
      <c r="I26" s="19">
        <v>5.5</v>
      </c>
      <c r="J26" s="19">
        <v>5.5</v>
      </c>
      <c r="K26" s="21">
        <f t="shared" si="0"/>
        <v>1</v>
      </c>
      <c r="L26" s="19">
        <v>20</v>
      </c>
      <c r="M26" s="19">
        <v>20</v>
      </c>
      <c r="N26" s="19">
        <v>20</v>
      </c>
      <c r="O26" s="27">
        <v>39</v>
      </c>
      <c r="P26" s="28"/>
      <c r="Q26" s="19">
        <f t="shared" si="2"/>
        <v>99</v>
      </c>
      <c r="R26" s="20" t="s">
        <v>90</v>
      </c>
    </row>
    <row r="27" spans="1:18" ht="18" customHeight="1">
      <c r="A27" s="13">
        <v>23</v>
      </c>
      <c r="B27" s="14" t="s">
        <v>34</v>
      </c>
      <c r="C27" s="13">
        <v>23</v>
      </c>
      <c r="D27" s="15" t="s">
        <v>32</v>
      </c>
      <c r="E27" s="25" t="s">
        <v>91</v>
      </c>
      <c r="F27" s="25" t="s">
        <v>64</v>
      </c>
      <c r="G27" s="19"/>
      <c r="H27" s="19">
        <v>20</v>
      </c>
      <c r="I27" s="19">
        <v>20</v>
      </c>
      <c r="J27" s="19">
        <v>20</v>
      </c>
      <c r="K27" s="21">
        <f t="shared" si="0"/>
        <v>1</v>
      </c>
      <c r="L27" s="19">
        <v>20</v>
      </c>
      <c r="M27" s="19">
        <v>20</v>
      </c>
      <c r="N27" s="19">
        <v>20</v>
      </c>
      <c r="O27" s="27">
        <v>36</v>
      </c>
      <c r="P27" s="28"/>
      <c r="Q27" s="19">
        <f t="shared" si="2"/>
        <v>96</v>
      </c>
      <c r="R27" s="20" t="s">
        <v>90</v>
      </c>
    </row>
    <row r="28" spans="1:18" ht="18" customHeight="1">
      <c r="A28" s="13">
        <v>24</v>
      </c>
      <c r="B28" s="14" t="s">
        <v>34</v>
      </c>
      <c r="C28" s="13">
        <v>24</v>
      </c>
      <c r="D28" s="15" t="s">
        <v>32</v>
      </c>
      <c r="E28" s="25" t="s">
        <v>92</v>
      </c>
      <c r="F28" s="25" t="s">
        <v>64</v>
      </c>
      <c r="G28" s="19"/>
      <c r="H28" s="19">
        <v>5</v>
      </c>
      <c r="I28" s="19">
        <v>5</v>
      </c>
      <c r="J28" s="19">
        <v>5</v>
      </c>
      <c r="K28" s="21">
        <f t="shared" si="0"/>
        <v>1</v>
      </c>
      <c r="L28" s="19">
        <v>20</v>
      </c>
      <c r="M28" s="19">
        <v>20</v>
      </c>
      <c r="N28" s="19">
        <v>20</v>
      </c>
      <c r="O28" s="27">
        <v>40</v>
      </c>
      <c r="P28" s="28"/>
      <c r="Q28" s="19">
        <f t="shared" si="2"/>
        <v>100</v>
      </c>
      <c r="R28" s="20" t="s">
        <v>90</v>
      </c>
    </row>
    <row r="29" spans="1:18" ht="18" customHeight="1">
      <c r="A29" s="13">
        <v>25</v>
      </c>
      <c r="B29" s="14" t="s">
        <v>34</v>
      </c>
      <c r="C29" s="13">
        <v>25</v>
      </c>
      <c r="D29" s="15" t="s">
        <v>32</v>
      </c>
      <c r="E29" s="25" t="s">
        <v>93</v>
      </c>
      <c r="F29" s="25" t="s">
        <v>94</v>
      </c>
      <c r="G29" s="19"/>
      <c r="H29" s="19">
        <v>206.64</v>
      </c>
      <c r="I29" s="19">
        <v>206.64</v>
      </c>
      <c r="J29" s="19">
        <v>181.05</v>
      </c>
      <c r="K29" s="21">
        <f t="shared" si="0"/>
        <v>0.87616144018583053</v>
      </c>
      <c r="L29" s="22">
        <v>17.52</v>
      </c>
      <c r="M29" s="19">
        <v>20</v>
      </c>
      <c r="N29" s="19">
        <v>20</v>
      </c>
      <c r="O29" s="27">
        <v>40</v>
      </c>
      <c r="P29" s="28"/>
      <c r="Q29" s="19">
        <f t="shared" si="2"/>
        <v>97.52</v>
      </c>
      <c r="R29" s="20" t="s">
        <v>95</v>
      </c>
    </row>
    <row r="30" spans="1:18" ht="18" customHeight="1">
      <c r="A30" s="13">
        <v>26</v>
      </c>
      <c r="B30" s="14" t="s">
        <v>34</v>
      </c>
      <c r="C30" s="13">
        <v>26</v>
      </c>
      <c r="D30" s="15" t="s">
        <v>32</v>
      </c>
      <c r="E30" s="25" t="s">
        <v>96</v>
      </c>
      <c r="F30" s="25" t="s">
        <v>97</v>
      </c>
      <c r="G30" s="19"/>
      <c r="H30" s="19">
        <v>0.1</v>
      </c>
      <c r="I30" s="19">
        <v>0.1</v>
      </c>
      <c r="J30" s="19">
        <v>0.1</v>
      </c>
      <c r="K30" s="21">
        <f t="shared" si="0"/>
        <v>1</v>
      </c>
      <c r="L30" s="19">
        <v>20</v>
      </c>
      <c r="M30" s="19">
        <v>20</v>
      </c>
      <c r="N30" s="19">
        <v>20</v>
      </c>
      <c r="O30" s="19">
        <v>30</v>
      </c>
      <c r="P30" s="19">
        <v>10</v>
      </c>
      <c r="Q30" s="19">
        <f t="shared" si="2"/>
        <v>100</v>
      </c>
      <c r="R30" s="20" t="s">
        <v>90</v>
      </c>
    </row>
    <row r="31" spans="1:18" ht="18" customHeight="1">
      <c r="A31" s="13">
        <v>27</v>
      </c>
      <c r="B31" s="14" t="s">
        <v>34</v>
      </c>
      <c r="C31" s="13">
        <v>27</v>
      </c>
      <c r="D31" s="15" t="s">
        <v>32</v>
      </c>
      <c r="E31" s="25" t="s">
        <v>98</v>
      </c>
      <c r="F31" s="25" t="s">
        <v>59</v>
      </c>
      <c r="G31" s="19"/>
      <c r="H31" s="19">
        <v>24.65</v>
      </c>
      <c r="I31" s="19">
        <v>24.65</v>
      </c>
      <c r="J31" s="19">
        <v>24.65</v>
      </c>
      <c r="K31" s="21">
        <f t="shared" si="0"/>
        <v>1</v>
      </c>
      <c r="L31" s="19">
        <v>20</v>
      </c>
      <c r="M31" s="19">
        <v>20</v>
      </c>
      <c r="N31" s="19">
        <v>15</v>
      </c>
      <c r="O31" s="19">
        <v>30</v>
      </c>
      <c r="P31" s="19">
        <v>10</v>
      </c>
      <c r="Q31" s="19">
        <f t="shared" si="2"/>
        <v>95</v>
      </c>
      <c r="R31" s="20" t="s">
        <v>99</v>
      </c>
    </row>
    <row r="32" spans="1:18" ht="18" customHeight="1">
      <c r="A32" s="13">
        <v>28</v>
      </c>
      <c r="B32" s="14" t="s">
        <v>34</v>
      </c>
      <c r="C32" s="13">
        <v>28</v>
      </c>
      <c r="D32" s="15" t="s">
        <v>32</v>
      </c>
      <c r="E32" s="25" t="s">
        <v>100</v>
      </c>
      <c r="F32" s="25" t="s">
        <v>101</v>
      </c>
      <c r="G32" s="19"/>
      <c r="H32" s="19">
        <v>50</v>
      </c>
      <c r="I32" s="19">
        <v>50</v>
      </c>
      <c r="J32" s="19">
        <v>50</v>
      </c>
      <c r="K32" s="21">
        <f t="shared" si="0"/>
        <v>1</v>
      </c>
      <c r="L32" s="19">
        <v>20</v>
      </c>
      <c r="M32" s="19">
        <v>20</v>
      </c>
      <c r="N32" s="19">
        <v>15.2</v>
      </c>
      <c r="O32" s="19">
        <v>30</v>
      </c>
      <c r="P32" s="19">
        <v>9.5</v>
      </c>
      <c r="Q32" s="19">
        <f t="shared" si="2"/>
        <v>94.7</v>
      </c>
      <c r="R32" s="20" t="s">
        <v>102</v>
      </c>
    </row>
    <row r="33" spans="1:18" ht="30" customHeight="1">
      <c r="A33" s="13">
        <v>29</v>
      </c>
      <c r="B33" s="14" t="s">
        <v>34</v>
      </c>
      <c r="C33" s="13">
        <v>29</v>
      </c>
      <c r="D33" s="15" t="s">
        <v>32</v>
      </c>
      <c r="E33" s="25" t="s">
        <v>103</v>
      </c>
      <c r="F33" s="25" t="s">
        <v>104</v>
      </c>
      <c r="G33" s="19"/>
      <c r="H33" s="19">
        <v>31.01</v>
      </c>
      <c r="I33" s="19">
        <v>31.01</v>
      </c>
      <c r="J33" s="19">
        <v>8.6999999999999993</v>
      </c>
      <c r="K33" s="21">
        <f t="shared" si="0"/>
        <v>0.28055465978716537</v>
      </c>
      <c r="L33" s="19">
        <v>5.61</v>
      </c>
      <c r="M33" s="19">
        <v>20</v>
      </c>
      <c r="N33" s="19">
        <v>20</v>
      </c>
      <c r="O33" s="19">
        <v>30</v>
      </c>
      <c r="P33" s="19">
        <v>10</v>
      </c>
      <c r="Q33" s="19">
        <f t="shared" si="2"/>
        <v>85.61</v>
      </c>
      <c r="R33" s="20" t="s">
        <v>90</v>
      </c>
    </row>
    <row r="34" spans="1:18" ht="30.6" customHeight="1">
      <c r="A34" s="13">
        <v>30</v>
      </c>
      <c r="B34" s="14" t="s">
        <v>34</v>
      </c>
      <c r="C34" s="13">
        <v>30</v>
      </c>
      <c r="D34" s="15" t="s">
        <v>32</v>
      </c>
      <c r="E34" s="25" t="s">
        <v>105</v>
      </c>
      <c r="F34" s="25" t="s">
        <v>106</v>
      </c>
      <c r="G34" s="19"/>
      <c r="H34" s="19">
        <v>206</v>
      </c>
      <c r="I34" s="19">
        <v>206</v>
      </c>
      <c r="J34" s="19">
        <v>206</v>
      </c>
      <c r="K34" s="21">
        <f t="shared" si="0"/>
        <v>1</v>
      </c>
      <c r="L34" s="19">
        <v>20</v>
      </c>
      <c r="M34" s="19">
        <v>20</v>
      </c>
      <c r="N34" s="19">
        <v>20</v>
      </c>
      <c r="O34" s="19">
        <v>30</v>
      </c>
      <c r="P34" s="19">
        <v>10</v>
      </c>
      <c r="Q34" s="19">
        <f t="shared" si="2"/>
        <v>100</v>
      </c>
      <c r="R34" s="20" t="s">
        <v>90</v>
      </c>
    </row>
    <row r="35" spans="1:18" ht="18" customHeight="1">
      <c r="A35" s="13">
        <v>31</v>
      </c>
      <c r="B35" s="14" t="s">
        <v>34</v>
      </c>
      <c r="C35" s="13">
        <v>31</v>
      </c>
      <c r="D35" s="15" t="s">
        <v>32</v>
      </c>
      <c r="E35" s="25" t="s">
        <v>107</v>
      </c>
      <c r="F35" s="25" t="s">
        <v>94</v>
      </c>
      <c r="G35" s="19"/>
      <c r="H35" s="19">
        <v>43.11</v>
      </c>
      <c r="I35" s="19">
        <v>43.11</v>
      </c>
      <c r="J35" s="19">
        <v>43.11</v>
      </c>
      <c r="K35" s="21">
        <f t="shared" si="0"/>
        <v>1</v>
      </c>
      <c r="L35" s="19">
        <v>20</v>
      </c>
      <c r="M35" s="19">
        <v>20</v>
      </c>
      <c r="N35" s="19">
        <v>20</v>
      </c>
      <c r="O35" s="27">
        <v>40</v>
      </c>
      <c r="P35" s="28"/>
      <c r="Q35" s="19">
        <f t="shared" si="2"/>
        <v>100</v>
      </c>
      <c r="R35" s="20" t="s">
        <v>90</v>
      </c>
    </row>
    <row r="36" spans="1:18" ht="18" customHeight="1">
      <c r="A36" s="13">
        <v>32</v>
      </c>
      <c r="B36" s="14" t="s">
        <v>34</v>
      </c>
      <c r="C36" s="13">
        <v>32</v>
      </c>
      <c r="D36" s="15" t="s">
        <v>32</v>
      </c>
      <c r="E36" s="25" t="s">
        <v>108</v>
      </c>
      <c r="F36" s="25" t="s">
        <v>104</v>
      </c>
      <c r="G36" s="19"/>
      <c r="H36" s="19">
        <v>21.45</v>
      </c>
      <c r="I36" s="19">
        <v>21.45</v>
      </c>
      <c r="J36" s="19">
        <v>21.45</v>
      </c>
      <c r="K36" s="21">
        <f t="shared" si="0"/>
        <v>1</v>
      </c>
      <c r="L36" s="19">
        <v>20</v>
      </c>
      <c r="M36" s="19">
        <v>20</v>
      </c>
      <c r="N36" s="19">
        <v>20</v>
      </c>
      <c r="O36" s="19">
        <v>30</v>
      </c>
      <c r="P36" s="19">
        <v>10</v>
      </c>
      <c r="Q36" s="19">
        <f t="shared" si="2"/>
        <v>100</v>
      </c>
      <c r="R36" s="20" t="s">
        <v>90</v>
      </c>
    </row>
    <row r="37" spans="1:18" ht="29.4" customHeight="1">
      <c r="A37" s="13">
        <v>33</v>
      </c>
      <c r="B37" s="14" t="s">
        <v>34</v>
      </c>
      <c r="C37" s="13">
        <v>33</v>
      </c>
      <c r="D37" s="15" t="s">
        <v>32</v>
      </c>
      <c r="E37" s="25" t="s">
        <v>109</v>
      </c>
      <c r="F37" s="25" t="s">
        <v>94</v>
      </c>
      <c r="G37" s="19"/>
      <c r="H37" s="19">
        <v>116.71</v>
      </c>
      <c r="I37" s="19">
        <v>116.71</v>
      </c>
      <c r="J37" s="19">
        <v>116.71</v>
      </c>
      <c r="K37" s="21">
        <f t="shared" si="0"/>
        <v>1</v>
      </c>
      <c r="L37" s="19">
        <v>20</v>
      </c>
      <c r="M37" s="19">
        <v>20</v>
      </c>
      <c r="N37" s="19">
        <v>20</v>
      </c>
      <c r="O37" s="27">
        <v>40</v>
      </c>
      <c r="P37" s="28"/>
      <c r="Q37" s="19">
        <f t="shared" si="2"/>
        <v>100</v>
      </c>
      <c r="R37" s="20" t="s">
        <v>90</v>
      </c>
    </row>
    <row r="38" spans="1:18" ht="18" customHeight="1">
      <c r="A38" s="13">
        <v>34</v>
      </c>
      <c r="B38" s="14" t="s">
        <v>34</v>
      </c>
      <c r="C38" s="13">
        <v>34</v>
      </c>
      <c r="D38" s="15" t="s">
        <v>32</v>
      </c>
      <c r="E38" s="25" t="s">
        <v>110</v>
      </c>
      <c r="F38" s="25" t="s">
        <v>101</v>
      </c>
      <c r="G38" s="19"/>
      <c r="H38" s="19">
        <v>60</v>
      </c>
      <c r="I38" s="19">
        <v>60</v>
      </c>
      <c r="J38" s="19">
        <v>8.6300000000000008</v>
      </c>
      <c r="K38" s="21">
        <f t="shared" si="0"/>
        <v>0.14383333333333334</v>
      </c>
      <c r="L38" s="22">
        <v>2.88</v>
      </c>
      <c r="M38" s="19">
        <v>20</v>
      </c>
      <c r="N38" s="19">
        <v>20</v>
      </c>
      <c r="O38" s="19">
        <v>30</v>
      </c>
      <c r="P38" s="19">
        <v>10</v>
      </c>
      <c r="Q38" s="19">
        <f t="shared" si="2"/>
        <v>82.88</v>
      </c>
      <c r="R38" s="20" t="s">
        <v>90</v>
      </c>
    </row>
    <row r="39" spans="1:18" ht="18" customHeight="1">
      <c r="A39" s="13">
        <v>35</v>
      </c>
      <c r="B39" s="14" t="s">
        <v>34</v>
      </c>
      <c r="C39" s="13">
        <v>35</v>
      </c>
      <c r="D39" s="15" t="s">
        <v>32</v>
      </c>
      <c r="E39" s="25" t="s">
        <v>111</v>
      </c>
      <c r="F39" s="25" t="s">
        <v>101</v>
      </c>
      <c r="G39" s="19"/>
      <c r="H39" s="19">
        <v>30</v>
      </c>
      <c r="I39" s="19">
        <v>30</v>
      </c>
      <c r="J39" s="19">
        <v>30</v>
      </c>
      <c r="K39" s="21">
        <f t="shared" si="0"/>
        <v>1</v>
      </c>
      <c r="L39" s="19">
        <v>20</v>
      </c>
      <c r="M39" s="19">
        <v>20</v>
      </c>
      <c r="N39" s="19">
        <v>20</v>
      </c>
      <c r="O39" s="19">
        <v>30</v>
      </c>
      <c r="P39" s="19">
        <v>10</v>
      </c>
      <c r="Q39" s="19">
        <f t="shared" si="2"/>
        <v>100</v>
      </c>
      <c r="R39" s="20" t="s">
        <v>90</v>
      </c>
    </row>
    <row r="40" spans="1:18" ht="28.8" customHeight="1">
      <c r="A40" s="13">
        <v>36</v>
      </c>
      <c r="B40" s="14" t="s">
        <v>34</v>
      </c>
      <c r="C40" s="13">
        <v>36</v>
      </c>
      <c r="D40" s="15" t="s">
        <v>32</v>
      </c>
      <c r="E40" s="25" t="s">
        <v>112</v>
      </c>
      <c r="F40" s="25" t="s">
        <v>94</v>
      </c>
      <c r="G40" s="19"/>
      <c r="H40" s="19">
        <v>49.79</v>
      </c>
      <c r="I40" s="19">
        <v>49.79</v>
      </c>
      <c r="J40" s="19">
        <v>49.79</v>
      </c>
      <c r="K40" s="21">
        <f t="shared" si="0"/>
        <v>1</v>
      </c>
      <c r="L40" s="19">
        <v>20</v>
      </c>
      <c r="M40" s="19">
        <v>20</v>
      </c>
      <c r="N40" s="19">
        <v>20</v>
      </c>
      <c r="O40" s="19">
        <v>30</v>
      </c>
      <c r="P40" s="19">
        <v>10</v>
      </c>
      <c r="Q40" s="19">
        <f t="shared" si="2"/>
        <v>100</v>
      </c>
      <c r="R40" s="20" t="s">
        <v>90</v>
      </c>
    </row>
    <row r="41" spans="1:18" ht="18" customHeight="1">
      <c r="A41" s="13">
        <v>37</v>
      </c>
      <c r="B41" s="14" t="s">
        <v>34</v>
      </c>
      <c r="C41" s="13">
        <v>37</v>
      </c>
      <c r="D41" s="15" t="s">
        <v>32</v>
      </c>
      <c r="E41" s="25" t="s">
        <v>113</v>
      </c>
      <c r="F41" s="25" t="s">
        <v>59</v>
      </c>
      <c r="G41" s="19"/>
      <c r="H41" s="19">
        <v>2.71</v>
      </c>
      <c r="I41" s="19">
        <v>2.71</v>
      </c>
      <c r="J41" s="19">
        <v>2.71</v>
      </c>
      <c r="K41" s="21">
        <f t="shared" si="0"/>
        <v>1</v>
      </c>
      <c r="L41" s="19">
        <v>20</v>
      </c>
      <c r="M41" s="19">
        <v>20</v>
      </c>
      <c r="N41" s="19">
        <v>20</v>
      </c>
      <c r="O41" s="19">
        <v>30</v>
      </c>
      <c r="P41" s="19">
        <v>10</v>
      </c>
      <c r="Q41" s="19">
        <f t="shared" si="2"/>
        <v>100</v>
      </c>
      <c r="R41" s="20" t="s">
        <v>90</v>
      </c>
    </row>
    <row r="42" spans="1:18" ht="18" customHeight="1">
      <c r="A42" s="13">
        <v>38</v>
      </c>
      <c r="B42" s="14" t="s">
        <v>34</v>
      </c>
      <c r="C42" s="13">
        <v>38</v>
      </c>
      <c r="D42" s="15" t="s">
        <v>32</v>
      </c>
      <c r="E42" s="25" t="s">
        <v>114</v>
      </c>
      <c r="F42" s="25" t="s">
        <v>59</v>
      </c>
      <c r="G42" s="19"/>
      <c r="H42" s="19">
        <v>83.92</v>
      </c>
      <c r="I42" s="19">
        <v>83.92</v>
      </c>
      <c r="J42" s="19">
        <v>16.399999999999999</v>
      </c>
      <c r="K42" s="21">
        <f t="shared" si="0"/>
        <v>0.19542421353670161</v>
      </c>
      <c r="L42" s="22">
        <v>3.91</v>
      </c>
      <c r="M42" s="19">
        <v>20</v>
      </c>
      <c r="N42" s="19">
        <v>20</v>
      </c>
      <c r="O42" s="19">
        <v>30</v>
      </c>
      <c r="P42" s="19">
        <v>10</v>
      </c>
      <c r="Q42" s="19">
        <f t="shared" si="2"/>
        <v>83.91</v>
      </c>
      <c r="R42" s="20" t="s">
        <v>90</v>
      </c>
    </row>
    <row r="43" spans="1:18" ht="18" customHeight="1">
      <c r="A43" s="13">
        <v>39</v>
      </c>
      <c r="B43" s="14" t="s">
        <v>34</v>
      </c>
      <c r="C43" s="13">
        <v>39</v>
      </c>
      <c r="D43" s="15" t="s">
        <v>32</v>
      </c>
      <c r="E43" s="25" t="s">
        <v>115</v>
      </c>
      <c r="F43" s="25" t="s">
        <v>59</v>
      </c>
      <c r="G43" s="19"/>
      <c r="H43" s="19">
        <v>2.1800000000000002</v>
      </c>
      <c r="I43" s="19">
        <v>2.1800000000000002</v>
      </c>
      <c r="J43" s="19">
        <v>2.1800000000000002</v>
      </c>
      <c r="K43" s="21">
        <f t="shared" si="0"/>
        <v>1</v>
      </c>
      <c r="L43" s="19">
        <v>20</v>
      </c>
      <c r="M43" s="19">
        <v>20</v>
      </c>
      <c r="N43" s="19">
        <v>20</v>
      </c>
      <c r="O43" s="19">
        <v>30</v>
      </c>
      <c r="P43" s="19">
        <v>10</v>
      </c>
      <c r="Q43" s="19">
        <f t="shared" si="2"/>
        <v>100</v>
      </c>
      <c r="R43" s="20" t="s">
        <v>90</v>
      </c>
    </row>
    <row r="44" spans="1:18" ht="33" customHeight="1">
      <c r="A44" s="13">
        <v>40</v>
      </c>
      <c r="B44" s="14" t="s">
        <v>34</v>
      </c>
      <c r="C44" s="13">
        <v>40</v>
      </c>
      <c r="D44" s="15" t="s">
        <v>32</v>
      </c>
      <c r="E44" s="25" t="s">
        <v>116</v>
      </c>
      <c r="F44" s="25" t="s">
        <v>94</v>
      </c>
      <c r="G44" s="19"/>
      <c r="H44" s="19">
        <v>4.3</v>
      </c>
      <c r="I44" s="19">
        <v>4.3</v>
      </c>
      <c r="J44" s="19">
        <v>0.74</v>
      </c>
      <c r="K44" s="21">
        <f t="shared" si="0"/>
        <v>0.17209302325581396</v>
      </c>
      <c r="L44" s="22">
        <v>3.44</v>
      </c>
      <c r="M44" s="19">
        <v>20</v>
      </c>
      <c r="N44" s="19">
        <v>20</v>
      </c>
      <c r="O44" s="19">
        <v>30</v>
      </c>
      <c r="P44" s="19">
        <v>10</v>
      </c>
      <c r="Q44" s="19">
        <f t="shared" si="2"/>
        <v>83.44</v>
      </c>
      <c r="R44" s="20" t="s">
        <v>142</v>
      </c>
    </row>
    <row r="45" spans="1:18" ht="30.6" customHeight="1">
      <c r="A45" s="13">
        <v>41</v>
      </c>
      <c r="B45" s="14" t="s">
        <v>34</v>
      </c>
      <c r="C45" s="13">
        <v>41</v>
      </c>
      <c r="D45" s="15" t="s">
        <v>32</v>
      </c>
      <c r="E45" s="25" t="s">
        <v>117</v>
      </c>
      <c r="F45" s="25" t="s">
        <v>94</v>
      </c>
      <c r="G45" s="19"/>
      <c r="H45" s="19">
        <v>6</v>
      </c>
      <c r="I45" s="19">
        <v>6</v>
      </c>
      <c r="J45" s="19">
        <v>6</v>
      </c>
      <c r="K45" s="21">
        <f t="shared" si="0"/>
        <v>1</v>
      </c>
      <c r="L45" s="19">
        <v>20</v>
      </c>
      <c r="M45" s="19">
        <v>20</v>
      </c>
      <c r="N45" s="19">
        <v>20</v>
      </c>
      <c r="O45" s="19">
        <v>30</v>
      </c>
      <c r="P45" s="19">
        <v>10</v>
      </c>
      <c r="Q45" s="19">
        <f t="shared" si="2"/>
        <v>100</v>
      </c>
      <c r="R45" s="20" t="s">
        <v>90</v>
      </c>
    </row>
    <row r="46" spans="1:18" ht="18" customHeight="1">
      <c r="A46" s="13">
        <v>42</v>
      </c>
      <c r="B46" s="14" t="s">
        <v>34</v>
      </c>
      <c r="C46" s="13">
        <v>42</v>
      </c>
      <c r="D46" s="15" t="s">
        <v>32</v>
      </c>
      <c r="E46" s="25" t="s">
        <v>118</v>
      </c>
      <c r="F46" s="25" t="s">
        <v>59</v>
      </c>
      <c r="G46" s="19"/>
      <c r="H46" s="19">
        <v>6</v>
      </c>
      <c r="I46" s="19">
        <v>6</v>
      </c>
      <c r="J46" s="19">
        <v>6</v>
      </c>
      <c r="K46" s="21">
        <f t="shared" ref="K46:K63" si="3">J46/I46</f>
        <v>1</v>
      </c>
      <c r="L46" s="19">
        <v>20</v>
      </c>
      <c r="M46" s="19">
        <v>20</v>
      </c>
      <c r="N46" s="19">
        <v>20</v>
      </c>
      <c r="O46" s="19">
        <v>30</v>
      </c>
      <c r="P46" s="19">
        <v>10</v>
      </c>
      <c r="Q46" s="19">
        <f t="shared" ref="Q46" si="4">SUM(L46:P46)</f>
        <v>100</v>
      </c>
      <c r="R46" s="20" t="s">
        <v>90</v>
      </c>
    </row>
    <row r="47" spans="1:18" ht="28.8" customHeight="1">
      <c r="A47" s="13">
        <v>43</v>
      </c>
      <c r="B47" s="14" t="s">
        <v>34</v>
      </c>
      <c r="C47" s="13">
        <v>43</v>
      </c>
      <c r="D47" s="15" t="s">
        <v>32</v>
      </c>
      <c r="E47" s="25" t="s">
        <v>119</v>
      </c>
      <c r="F47" s="25" t="s">
        <v>120</v>
      </c>
      <c r="G47" s="19"/>
      <c r="H47" s="19">
        <v>32</v>
      </c>
      <c r="I47" s="19">
        <v>32</v>
      </c>
      <c r="J47" s="19">
        <v>30.26</v>
      </c>
      <c r="K47" s="21">
        <f t="shared" si="3"/>
        <v>0.94562500000000005</v>
      </c>
      <c r="L47" s="22">
        <v>18.91</v>
      </c>
      <c r="M47" s="19">
        <v>20</v>
      </c>
      <c r="N47" s="19">
        <v>20</v>
      </c>
      <c r="O47" s="19">
        <v>30</v>
      </c>
      <c r="P47" s="19">
        <v>10</v>
      </c>
      <c r="Q47" s="19">
        <f t="shared" ref="Q47" si="5">SUM(L47:P47)</f>
        <v>98.91</v>
      </c>
      <c r="R47" s="20" t="s">
        <v>121</v>
      </c>
    </row>
    <row r="48" spans="1:18" ht="18" customHeight="1">
      <c r="A48" s="13">
        <v>44</v>
      </c>
      <c r="B48" s="14" t="s">
        <v>34</v>
      </c>
      <c r="C48" s="13">
        <v>44</v>
      </c>
      <c r="D48" s="15" t="s">
        <v>32</v>
      </c>
      <c r="E48" s="25" t="s">
        <v>122</v>
      </c>
      <c r="F48" s="25" t="s">
        <v>59</v>
      </c>
      <c r="G48" s="19"/>
      <c r="H48" s="19">
        <v>60</v>
      </c>
      <c r="I48" s="19">
        <v>60</v>
      </c>
      <c r="J48" s="19">
        <v>16.93</v>
      </c>
      <c r="K48" s="21">
        <f t="shared" si="3"/>
        <v>0.28216666666666668</v>
      </c>
      <c r="L48" s="22">
        <v>5.64</v>
      </c>
      <c r="M48" s="19">
        <v>20</v>
      </c>
      <c r="N48" s="19">
        <v>20</v>
      </c>
      <c r="O48" s="19">
        <v>30</v>
      </c>
      <c r="P48" s="19">
        <v>10</v>
      </c>
      <c r="Q48" s="19">
        <f t="shared" ref="Q48" si="6">SUM(L48:P48)</f>
        <v>85.64</v>
      </c>
      <c r="R48" s="20" t="s">
        <v>123</v>
      </c>
    </row>
    <row r="49" spans="1:18" ht="18" customHeight="1">
      <c r="A49" s="13">
        <v>45</v>
      </c>
      <c r="B49" s="14" t="s">
        <v>34</v>
      </c>
      <c r="C49" s="13">
        <v>45</v>
      </c>
      <c r="D49" s="15" t="s">
        <v>32</v>
      </c>
      <c r="E49" s="25" t="s">
        <v>124</v>
      </c>
      <c r="F49" s="25" t="s">
        <v>59</v>
      </c>
      <c r="G49" s="19"/>
      <c r="H49" s="19">
        <v>22.27</v>
      </c>
      <c r="I49" s="19">
        <v>22.27</v>
      </c>
      <c r="J49" s="19">
        <v>14.28</v>
      </c>
      <c r="K49" s="21">
        <f t="shared" si="3"/>
        <v>0.64122137404580148</v>
      </c>
      <c r="L49" s="22">
        <v>12.82</v>
      </c>
      <c r="M49" s="19">
        <v>20</v>
      </c>
      <c r="N49" s="19">
        <v>20</v>
      </c>
      <c r="O49" s="19">
        <v>30</v>
      </c>
      <c r="P49" s="19">
        <v>10</v>
      </c>
      <c r="Q49" s="19">
        <f t="shared" ref="Q49:Q58" si="7">SUM(L49:P49)</f>
        <v>92.82</v>
      </c>
      <c r="R49" s="20" t="s">
        <v>90</v>
      </c>
    </row>
    <row r="50" spans="1:18" ht="18" customHeight="1">
      <c r="A50" s="13">
        <v>46</v>
      </c>
      <c r="B50" s="14" t="s">
        <v>34</v>
      </c>
      <c r="C50" s="13">
        <v>46</v>
      </c>
      <c r="D50" s="15" t="s">
        <v>32</v>
      </c>
      <c r="E50" s="25" t="s">
        <v>125</v>
      </c>
      <c r="F50" s="25" t="s">
        <v>126</v>
      </c>
      <c r="G50" s="19"/>
      <c r="H50" s="19">
        <v>0.59</v>
      </c>
      <c r="I50" s="19">
        <v>0.59</v>
      </c>
      <c r="J50" s="19">
        <v>0.59</v>
      </c>
      <c r="K50" s="21">
        <f t="shared" si="3"/>
        <v>1</v>
      </c>
      <c r="L50" s="19">
        <v>20</v>
      </c>
      <c r="M50" s="19">
        <v>20</v>
      </c>
      <c r="N50" s="19">
        <v>20</v>
      </c>
      <c r="O50" s="19">
        <v>30</v>
      </c>
      <c r="P50" s="19">
        <v>10</v>
      </c>
      <c r="Q50" s="19">
        <f t="shared" si="7"/>
        <v>100</v>
      </c>
      <c r="R50" s="20" t="s">
        <v>90</v>
      </c>
    </row>
    <row r="51" spans="1:18" ht="18" customHeight="1">
      <c r="A51" s="13">
        <v>47</v>
      </c>
      <c r="B51" s="14" t="s">
        <v>34</v>
      </c>
      <c r="C51" s="13">
        <v>47</v>
      </c>
      <c r="D51" s="15" t="s">
        <v>32</v>
      </c>
      <c r="E51" s="25" t="s">
        <v>127</v>
      </c>
      <c r="F51" s="25" t="s">
        <v>120</v>
      </c>
      <c r="G51" s="19"/>
      <c r="H51" s="19">
        <v>6.62</v>
      </c>
      <c r="I51" s="19">
        <v>6.62</v>
      </c>
      <c r="J51" s="19">
        <v>6.62</v>
      </c>
      <c r="K51" s="21">
        <f t="shared" si="3"/>
        <v>1</v>
      </c>
      <c r="L51" s="19">
        <v>20</v>
      </c>
      <c r="M51" s="19">
        <v>20</v>
      </c>
      <c r="N51" s="19">
        <v>20</v>
      </c>
      <c r="O51" s="19">
        <v>30</v>
      </c>
      <c r="P51" s="19">
        <v>10</v>
      </c>
      <c r="Q51" s="19">
        <f t="shared" si="7"/>
        <v>100</v>
      </c>
      <c r="R51" s="20" t="s">
        <v>90</v>
      </c>
    </row>
    <row r="52" spans="1:18" ht="18" customHeight="1">
      <c r="A52" s="13">
        <v>48</v>
      </c>
      <c r="B52" s="14" t="s">
        <v>34</v>
      </c>
      <c r="C52" s="13">
        <v>48</v>
      </c>
      <c r="D52" s="15" t="s">
        <v>32</v>
      </c>
      <c r="E52" s="25" t="s">
        <v>128</v>
      </c>
      <c r="F52" s="25" t="s">
        <v>94</v>
      </c>
      <c r="G52" s="19"/>
      <c r="H52" s="19">
        <v>193</v>
      </c>
      <c r="I52" s="19">
        <v>193</v>
      </c>
      <c r="J52" s="19">
        <v>193</v>
      </c>
      <c r="K52" s="21">
        <f t="shared" si="3"/>
        <v>1</v>
      </c>
      <c r="L52" s="19">
        <v>20</v>
      </c>
      <c r="M52" s="19">
        <v>20</v>
      </c>
      <c r="N52" s="19">
        <v>20</v>
      </c>
      <c r="O52" s="19">
        <v>30</v>
      </c>
      <c r="P52" s="19">
        <v>10</v>
      </c>
      <c r="Q52" s="19">
        <f t="shared" si="7"/>
        <v>100</v>
      </c>
      <c r="R52" s="20" t="s">
        <v>90</v>
      </c>
    </row>
    <row r="53" spans="1:18" ht="32.4" customHeight="1">
      <c r="A53" s="13">
        <v>49</v>
      </c>
      <c r="B53" s="14" t="s">
        <v>34</v>
      </c>
      <c r="C53" s="13">
        <v>49</v>
      </c>
      <c r="D53" s="15" t="s">
        <v>32</v>
      </c>
      <c r="E53" s="25" t="s">
        <v>129</v>
      </c>
      <c r="F53" s="25" t="s">
        <v>59</v>
      </c>
      <c r="G53" s="19"/>
      <c r="H53" s="19">
        <v>1.9</v>
      </c>
      <c r="I53" s="19">
        <v>1.9</v>
      </c>
      <c r="J53" s="19">
        <v>0.82</v>
      </c>
      <c r="K53" s="21">
        <f t="shared" si="3"/>
        <v>0.43157894736842106</v>
      </c>
      <c r="L53" s="22">
        <v>8.6300000000000008</v>
      </c>
      <c r="M53" s="19">
        <v>20</v>
      </c>
      <c r="N53" s="19">
        <v>20</v>
      </c>
      <c r="O53" s="19">
        <v>30</v>
      </c>
      <c r="P53" s="19">
        <v>10</v>
      </c>
      <c r="Q53" s="19">
        <f t="shared" si="7"/>
        <v>88.63</v>
      </c>
      <c r="R53" s="20" t="s">
        <v>90</v>
      </c>
    </row>
    <row r="54" spans="1:18" ht="18" customHeight="1">
      <c r="A54" s="13">
        <v>50</v>
      </c>
      <c r="B54" s="14" t="s">
        <v>34</v>
      </c>
      <c r="C54" s="13">
        <v>50</v>
      </c>
      <c r="D54" s="15" t="s">
        <v>32</v>
      </c>
      <c r="E54" s="25" t="s">
        <v>130</v>
      </c>
      <c r="F54" s="25" t="s">
        <v>55</v>
      </c>
      <c r="G54" s="19"/>
      <c r="H54" s="19">
        <v>3</v>
      </c>
      <c r="I54" s="19">
        <v>3</v>
      </c>
      <c r="J54" s="19">
        <v>0.63</v>
      </c>
      <c r="K54" s="21">
        <f t="shared" si="3"/>
        <v>0.21</v>
      </c>
      <c r="L54" s="22">
        <v>4.2</v>
      </c>
      <c r="M54" s="19">
        <v>20</v>
      </c>
      <c r="N54" s="19">
        <v>20</v>
      </c>
      <c r="O54" s="19">
        <v>30</v>
      </c>
      <c r="P54" s="19">
        <v>10</v>
      </c>
      <c r="Q54" s="19">
        <f t="shared" si="7"/>
        <v>84.2</v>
      </c>
      <c r="R54" s="20" t="s">
        <v>131</v>
      </c>
    </row>
    <row r="55" spans="1:18" ht="18" customHeight="1">
      <c r="A55" s="13">
        <v>51</v>
      </c>
      <c r="B55" s="14" t="s">
        <v>34</v>
      </c>
      <c r="C55" s="13">
        <v>51</v>
      </c>
      <c r="D55" s="15" t="s">
        <v>32</v>
      </c>
      <c r="E55" s="25" t="s">
        <v>132</v>
      </c>
      <c r="F55" s="25" t="s">
        <v>94</v>
      </c>
      <c r="G55" s="19"/>
      <c r="H55" s="19">
        <v>2.16</v>
      </c>
      <c r="I55" s="19">
        <v>2.16</v>
      </c>
      <c r="J55" s="19">
        <v>2.16</v>
      </c>
      <c r="K55" s="21">
        <f t="shared" si="3"/>
        <v>1</v>
      </c>
      <c r="L55" s="19">
        <v>20</v>
      </c>
      <c r="M55" s="19">
        <v>20</v>
      </c>
      <c r="N55" s="19">
        <v>20</v>
      </c>
      <c r="O55" s="19">
        <v>30</v>
      </c>
      <c r="P55" s="19">
        <v>10</v>
      </c>
      <c r="Q55" s="19">
        <f t="shared" si="7"/>
        <v>100</v>
      </c>
      <c r="R55" s="20" t="s">
        <v>90</v>
      </c>
    </row>
    <row r="56" spans="1:18" ht="30" customHeight="1">
      <c r="A56" s="13">
        <v>52</v>
      </c>
      <c r="B56" s="14" t="s">
        <v>34</v>
      </c>
      <c r="C56" s="13">
        <v>52</v>
      </c>
      <c r="D56" s="15" t="s">
        <v>32</v>
      </c>
      <c r="E56" s="25" t="s">
        <v>133</v>
      </c>
      <c r="F56" s="25" t="s">
        <v>97</v>
      </c>
      <c r="G56" s="19"/>
      <c r="H56" s="19">
        <v>2.5</v>
      </c>
      <c r="I56" s="19">
        <v>2.5</v>
      </c>
      <c r="J56" s="19">
        <v>2.5</v>
      </c>
      <c r="K56" s="21">
        <f t="shared" si="3"/>
        <v>1</v>
      </c>
      <c r="L56" s="19">
        <v>20</v>
      </c>
      <c r="M56" s="19">
        <v>20</v>
      </c>
      <c r="N56" s="19">
        <v>20</v>
      </c>
      <c r="O56" s="19">
        <v>30</v>
      </c>
      <c r="P56" s="19">
        <v>10</v>
      </c>
      <c r="Q56" s="19">
        <f t="shared" si="7"/>
        <v>100</v>
      </c>
      <c r="R56" s="20" t="s">
        <v>90</v>
      </c>
    </row>
    <row r="57" spans="1:18" ht="18" customHeight="1">
      <c r="A57" s="13">
        <v>53</v>
      </c>
      <c r="B57" s="14" t="s">
        <v>34</v>
      </c>
      <c r="C57" s="13">
        <v>53</v>
      </c>
      <c r="D57" s="15" t="s">
        <v>32</v>
      </c>
      <c r="E57" s="25" t="s">
        <v>134</v>
      </c>
      <c r="F57" s="25" t="s">
        <v>126</v>
      </c>
      <c r="G57" s="19"/>
      <c r="H57" s="19">
        <v>2</v>
      </c>
      <c r="I57" s="19">
        <v>2</v>
      </c>
      <c r="J57" s="19">
        <v>2</v>
      </c>
      <c r="K57" s="21">
        <f t="shared" si="3"/>
        <v>1</v>
      </c>
      <c r="L57" s="19">
        <v>20</v>
      </c>
      <c r="M57" s="19">
        <v>20</v>
      </c>
      <c r="N57" s="19">
        <v>20</v>
      </c>
      <c r="O57" s="19">
        <v>30</v>
      </c>
      <c r="P57" s="19">
        <v>10</v>
      </c>
      <c r="Q57" s="19">
        <f t="shared" si="7"/>
        <v>100</v>
      </c>
      <c r="R57" s="20" t="s">
        <v>90</v>
      </c>
    </row>
    <row r="58" spans="1:18" ht="18" customHeight="1">
      <c r="A58" s="13">
        <v>54</v>
      </c>
      <c r="B58" s="14" t="s">
        <v>34</v>
      </c>
      <c r="C58" s="13">
        <v>54</v>
      </c>
      <c r="D58" s="15" t="s">
        <v>32</v>
      </c>
      <c r="E58" s="25" t="s">
        <v>135</v>
      </c>
      <c r="F58" s="25" t="s">
        <v>126</v>
      </c>
      <c r="G58" s="19"/>
      <c r="H58" s="19">
        <v>0.27</v>
      </c>
      <c r="I58" s="19">
        <v>0.27</v>
      </c>
      <c r="J58" s="19">
        <v>0.27</v>
      </c>
      <c r="K58" s="21">
        <f t="shared" si="3"/>
        <v>1</v>
      </c>
      <c r="L58" s="19">
        <v>20</v>
      </c>
      <c r="M58" s="19">
        <v>20</v>
      </c>
      <c r="N58" s="19">
        <v>20</v>
      </c>
      <c r="O58" s="19">
        <v>30</v>
      </c>
      <c r="P58" s="19">
        <v>10</v>
      </c>
      <c r="Q58" s="19">
        <f t="shared" si="7"/>
        <v>100</v>
      </c>
      <c r="R58" s="20" t="s">
        <v>90</v>
      </c>
    </row>
    <row r="59" spans="1:18" ht="33.6" customHeight="1">
      <c r="A59" s="13">
        <v>55</v>
      </c>
      <c r="B59" s="14" t="s">
        <v>34</v>
      </c>
      <c r="C59" s="13">
        <v>55</v>
      </c>
      <c r="D59" s="15" t="s">
        <v>32</v>
      </c>
      <c r="E59" s="25" t="s">
        <v>136</v>
      </c>
      <c r="F59" s="25" t="s">
        <v>64</v>
      </c>
      <c r="G59" s="19"/>
      <c r="H59" s="19">
        <v>14</v>
      </c>
      <c r="I59" s="19">
        <v>14</v>
      </c>
      <c r="J59" s="19">
        <v>13.99</v>
      </c>
      <c r="K59" s="21">
        <f t="shared" si="3"/>
        <v>0.99928571428571433</v>
      </c>
      <c r="L59" s="22">
        <v>19.989999999999998</v>
      </c>
      <c r="M59" s="19">
        <v>20</v>
      </c>
      <c r="N59" s="19">
        <v>20</v>
      </c>
      <c r="O59" s="19">
        <v>30</v>
      </c>
      <c r="P59" s="19">
        <v>10</v>
      </c>
      <c r="Q59" s="19">
        <f t="shared" ref="Q59:Q61" si="8">SUM(L59:P59)</f>
        <v>99.99</v>
      </c>
      <c r="R59" s="20" t="s">
        <v>90</v>
      </c>
    </row>
    <row r="60" spans="1:18" ht="18" customHeight="1">
      <c r="A60" s="13">
        <v>56</v>
      </c>
      <c r="B60" s="14" t="s">
        <v>34</v>
      </c>
      <c r="C60" s="13">
        <v>56</v>
      </c>
      <c r="D60" s="15" t="s">
        <v>32</v>
      </c>
      <c r="E60" s="25" t="s">
        <v>137</v>
      </c>
      <c r="F60" s="25" t="s">
        <v>94</v>
      </c>
      <c r="G60" s="19"/>
      <c r="H60" s="19">
        <v>4.12</v>
      </c>
      <c r="I60" s="19">
        <v>4.12</v>
      </c>
      <c r="J60" s="19">
        <v>2.85</v>
      </c>
      <c r="K60" s="21">
        <f t="shared" si="3"/>
        <v>0.69174757281553401</v>
      </c>
      <c r="L60" s="22">
        <v>13.83</v>
      </c>
      <c r="M60" s="19">
        <v>20</v>
      </c>
      <c r="N60" s="19">
        <v>20</v>
      </c>
      <c r="O60" s="27">
        <v>40</v>
      </c>
      <c r="P60" s="28"/>
      <c r="Q60" s="19">
        <f t="shared" si="8"/>
        <v>93.83</v>
      </c>
      <c r="R60" s="20" t="s">
        <v>90</v>
      </c>
    </row>
    <row r="61" spans="1:18" ht="30.6" customHeight="1">
      <c r="A61" s="13">
        <v>57</v>
      </c>
      <c r="B61" s="14" t="s">
        <v>34</v>
      </c>
      <c r="C61" s="13">
        <v>57</v>
      </c>
      <c r="D61" s="15" t="s">
        <v>32</v>
      </c>
      <c r="E61" s="25" t="s">
        <v>138</v>
      </c>
      <c r="F61" s="25" t="s">
        <v>120</v>
      </c>
      <c r="G61" s="19"/>
      <c r="H61" s="19">
        <v>79.5</v>
      </c>
      <c r="I61" s="19">
        <v>79.5</v>
      </c>
      <c r="J61" s="19">
        <v>46.5</v>
      </c>
      <c r="K61" s="21">
        <f t="shared" si="3"/>
        <v>0.58490566037735847</v>
      </c>
      <c r="L61" s="22">
        <v>11.7</v>
      </c>
      <c r="M61" s="19">
        <v>20</v>
      </c>
      <c r="N61" s="19">
        <v>20</v>
      </c>
      <c r="O61" s="27">
        <v>40</v>
      </c>
      <c r="P61" s="28"/>
      <c r="Q61" s="19">
        <f t="shared" si="8"/>
        <v>91.7</v>
      </c>
      <c r="R61" s="20" t="s">
        <v>139</v>
      </c>
    </row>
    <row r="62" spans="1:18" ht="18" customHeight="1">
      <c r="A62" s="13">
        <v>58</v>
      </c>
      <c r="B62" s="14" t="s">
        <v>34</v>
      </c>
      <c r="C62" s="13">
        <v>58</v>
      </c>
      <c r="D62" s="15" t="s">
        <v>32</v>
      </c>
      <c r="E62" s="25" t="s">
        <v>140</v>
      </c>
      <c r="F62" s="25" t="s">
        <v>66</v>
      </c>
      <c r="G62" s="19"/>
      <c r="H62" s="19">
        <v>87.04</v>
      </c>
      <c r="I62" s="19">
        <v>87.04</v>
      </c>
      <c r="J62" s="19">
        <v>87.04</v>
      </c>
      <c r="K62" s="21">
        <f t="shared" si="3"/>
        <v>1</v>
      </c>
      <c r="L62" s="19">
        <v>20</v>
      </c>
      <c r="M62" s="19">
        <v>20</v>
      </c>
      <c r="N62" s="19">
        <v>20</v>
      </c>
      <c r="O62" s="19">
        <v>30</v>
      </c>
      <c r="P62" s="19">
        <v>10</v>
      </c>
      <c r="Q62" s="19">
        <f>SUM(L62:P62)</f>
        <v>100</v>
      </c>
      <c r="R62" s="20" t="s">
        <v>90</v>
      </c>
    </row>
    <row r="63" spans="1:18" ht="18" customHeight="1">
      <c r="A63" s="13">
        <v>59</v>
      </c>
      <c r="B63" s="14" t="s">
        <v>34</v>
      </c>
      <c r="C63" s="13">
        <v>59</v>
      </c>
      <c r="D63" s="15" t="s">
        <v>32</v>
      </c>
      <c r="E63" s="25" t="s">
        <v>141</v>
      </c>
      <c r="F63" s="25" t="s">
        <v>120</v>
      </c>
      <c r="G63" s="19"/>
      <c r="H63" s="19">
        <v>30.75</v>
      </c>
      <c r="I63" s="19">
        <v>30.75</v>
      </c>
      <c r="J63" s="19">
        <v>24.33</v>
      </c>
      <c r="K63" s="21">
        <f t="shared" si="3"/>
        <v>0.79121951219512188</v>
      </c>
      <c r="L63" s="22">
        <v>15.82</v>
      </c>
      <c r="M63" s="19">
        <v>20</v>
      </c>
      <c r="N63" s="19">
        <v>20</v>
      </c>
      <c r="O63" s="19">
        <v>30</v>
      </c>
      <c r="P63" s="19">
        <v>10</v>
      </c>
      <c r="Q63" s="19">
        <f>SUM(L63:P63)</f>
        <v>95.82</v>
      </c>
      <c r="R63" s="20" t="s">
        <v>90</v>
      </c>
    </row>
  </sheetData>
  <mergeCells count="26">
    <mergeCell ref="O60:P60"/>
    <mergeCell ref="O61:P61"/>
    <mergeCell ref="O27:P27"/>
    <mergeCell ref="O28:P28"/>
    <mergeCell ref="O29:P29"/>
    <mergeCell ref="O35:P35"/>
    <mergeCell ref="O37:P37"/>
    <mergeCell ref="O24:P24"/>
    <mergeCell ref="O25:P25"/>
    <mergeCell ref="O26:P26"/>
    <mergeCell ref="O23:P23"/>
    <mergeCell ref="D3:D4"/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E3:E4"/>
    <mergeCell ref="F3:F4"/>
    <mergeCell ref="J3:J4"/>
    <mergeCell ref="K3:K4"/>
    <mergeCell ref="R3:R4"/>
  </mergeCells>
  <phoneticPr fontId="11" type="noConversion"/>
  <pageMargins left="0.75" right="0.75" top="1" bottom="1" header="0.5" footer="0.5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2022-01-13T09:26:00Z</dcterms:created>
  <dcterms:modified xsi:type="dcterms:W3CDTF">2024-05-22T00:52:55Z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</Properties>
</file>