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1000w以上" sheetId="1" r:id="rId1"/>
    <sheet name="1000万以下" sheetId="2" r:id="rId2"/>
  </sheets>
  <definedNames>
    <definedName name="_xlnm.Print_Area" localSheetId="0">'1000w以上'!$A$1:$O$24</definedName>
    <definedName name="_xlnm.Print_Area" localSheetId="1">'1000万以下'!$A$1:$O$19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<sst xmlns="http://schemas.openxmlformats.org/spreadsheetml/2006/main" count="79" uniqueCount="47">
  <si>
    <r>
      <rPr>
        <sz val="19"/>
        <rFont val="Times New Roman"/>
        <charset val="134"/>
      </rPr>
      <t>2023</t>
    </r>
    <r>
      <rPr>
        <sz val="19"/>
        <rFont val="宋体"/>
        <charset val="134"/>
      </rPr>
      <t>年度现代服务产业办部门项目绩效自评情况汇总表</t>
    </r>
  </si>
  <si>
    <r>
      <rPr>
        <sz val="10"/>
        <rFont val="MingLiU"/>
        <charset val="134"/>
      </rPr>
      <t xml:space="preserve">填表人：                        </t>
    </r>
    <r>
      <rPr>
        <sz val="10"/>
        <rFont val="宋体"/>
        <charset val="134"/>
      </rPr>
      <t>联系</t>
    </r>
    <r>
      <rPr>
        <sz val="10"/>
        <rFont val="MingLiU"/>
        <charset val="134"/>
      </rPr>
      <t>电话：                                                                          单位：</t>
    </r>
    <r>
      <rPr>
        <sz val="10"/>
        <rFont val="宋体"/>
        <charset val="134"/>
      </rPr>
      <t>万</t>
    </r>
    <r>
      <rPr>
        <sz val="10"/>
        <rFont val="MingLiU"/>
        <charset val="134"/>
      </rPr>
      <t>元</t>
    </r>
  </si>
  <si>
    <t>序号</t>
  </si>
  <si>
    <t>预算部门</t>
  </si>
  <si>
    <t>项目名称</t>
  </si>
  <si>
    <t>实施科室 
（单位〉</t>
  </si>
  <si>
    <r>
      <rPr>
        <sz val="9"/>
        <rFont val="MingLiU"/>
        <charset val="134"/>
      </rPr>
      <t>全年</t>
    </r>
    <r>
      <rPr>
        <sz val="9"/>
        <rFont val="宋体"/>
        <charset val="134"/>
      </rPr>
      <t>预算数</t>
    </r>
  </si>
  <si>
    <t>全年执行数</t>
  </si>
  <si>
    <r>
      <rPr>
        <sz val="9"/>
        <rFont val="MingLiU"/>
        <charset val="134"/>
      </rPr>
      <t>项</t>
    </r>
    <r>
      <rPr>
        <sz val="9"/>
        <rFont val="宋体"/>
        <charset val="134"/>
      </rPr>
      <t>目</t>
    </r>
    <r>
      <rPr>
        <sz val="9"/>
        <rFont val="MingLiU"/>
        <charset val="134"/>
      </rPr>
      <t>自评得分</t>
    </r>
  </si>
  <si>
    <t>指标偏差大或未完成原因分析（简要概述）</t>
  </si>
  <si>
    <t>备注</t>
  </si>
  <si>
    <t>年初
预算数</t>
  </si>
  <si>
    <r>
      <rPr>
        <sz val="9"/>
        <rFont val="MingLiU"/>
        <charset val="134"/>
      </rPr>
      <t>年中追加数
/</t>
    </r>
    <r>
      <rPr>
        <sz val="9"/>
        <rFont val="宋体"/>
        <charset val="134"/>
      </rPr>
      <t>调减数</t>
    </r>
  </si>
  <si>
    <r>
      <rPr>
        <sz val="9"/>
        <rFont val="MingLiU"/>
        <charset val="134"/>
      </rPr>
      <t>小计</t>
    </r>
  </si>
  <si>
    <r>
      <rPr>
        <sz val="9"/>
        <rFont val="宋体"/>
        <charset val="134"/>
      </rPr>
      <t>顼算执行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（20分）</t>
    </r>
  </si>
  <si>
    <t>成本指标（20分）</t>
  </si>
  <si>
    <r>
      <rPr>
        <sz val="9"/>
        <rFont val="宋体"/>
        <charset val="134"/>
      </rPr>
      <t>产出指标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（20分）</t>
    </r>
  </si>
  <si>
    <r>
      <rPr>
        <sz val="9"/>
        <rFont val="宋体"/>
        <charset val="134"/>
      </rPr>
      <t>效益指标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（</t>
    </r>
    <r>
      <rPr>
        <sz val="9"/>
        <rFont val="MingLiU"/>
        <charset val="134"/>
      </rPr>
      <t>30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</si>
  <si>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满意度指标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（</t>
    </r>
    <r>
      <rPr>
        <sz val="9"/>
        <rFont val="MingLiU"/>
        <charset val="134"/>
      </rPr>
      <t>10</t>
    </r>
    <r>
      <rPr>
        <sz val="9"/>
        <rFont val="宋体"/>
        <charset val="134"/>
      </rPr>
      <t>分）</t>
    </r>
  </si>
  <si>
    <r>
      <rPr>
        <sz val="9"/>
        <rFont val="MingLiU"/>
        <charset val="134"/>
      </rPr>
      <t>合计</t>
    </r>
  </si>
  <si>
    <t>区现代服务产业办</t>
  </si>
  <si>
    <t>企业政策扶持资金</t>
  </si>
  <si>
    <t>经济发展部</t>
  </si>
  <si>
    <t>因市场行情原因，部分企业达不到补贴条件，未达到约定的营收税收目标，暂未兑现</t>
  </si>
  <si>
    <r>
      <rPr>
        <sz val="19"/>
        <rFont val="Times New Roman"/>
        <charset val="134"/>
      </rPr>
      <t>2023</t>
    </r>
    <r>
      <rPr>
        <sz val="19"/>
        <rFont val="宋体"/>
        <charset val="134"/>
      </rPr>
      <t>年度区现代服务产业办部门项目绩效自评情况汇总表</t>
    </r>
  </si>
  <si>
    <t>成本指标
（20分）</t>
  </si>
  <si>
    <t>办公保障经费</t>
  </si>
  <si>
    <t>综合部</t>
  </si>
  <si>
    <t>按财政要求压减项目经费开支，项目较好完成全年绩效目标。</t>
  </si>
  <si>
    <t>党员职工活动中心保障经费</t>
  </si>
  <si>
    <t>项目较好完成全年绩效目标。</t>
  </si>
  <si>
    <t>编外辅助人员工资</t>
  </si>
  <si>
    <t>编外辅助人员工资每月及时进行发放，配合单位业务开展该项目完成情况较好。</t>
  </si>
  <si>
    <t>武大、华科高层次人才补贴</t>
  </si>
  <si>
    <t>根据武汉临空港经济技术开发区管委会和和武大、华科两所学校签订的入驻办学协议。给予两所高校网安学院高层次人才引进经费补贴，有效期至2023年8月31日。目前还未到协议到期日，故而我办尚未收到两所学院关于申请拨付2023年高层次人才引进经费补贴的相关材料，因而暂未拨付相关经费补贴。</t>
  </si>
  <si>
    <t>网安基地落地项目规划调整及基础设施优化</t>
  </si>
  <si>
    <t>规划建设部</t>
  </si>
  <si>
    <t>网安基地定制公交</t>
  </si>
  <si>
    <t>已于2023年上半年支付2022年4月1日至2022年9月15日定制公交的费用34.5万元，网安基地高峰期定制公交合同于2023年7月28日签订，按照合同约定付款期限为每六个月一次，待2024年1月之后方可支付。</t>
  </si>
  <si>
    <t>发展促进中心项目经费</t>
  </si>
  <si>
    <t>培训中心</t>
  </si>
  <si>
    <t>从实际出发，合理细化年初预算，并严格按照预算执行，实行专款专用，量入为出，确保经费合理有效使用。</t>
  </si>
  <si>
    <t>培训中心项目经费</t>
  </si>
  <si>
    <t>1.东西湖区网安基地培训中心六项能力建设一期项目资金150万元由省委网信办直接拨付，未使用我部门相关预算。
2.机构编制调整，发展促进中心于2023年8月和培训中心合并。
3.因财政紧张，项目预算于年底被区里收回。</t>
  </si>
  <si>
    <t>招商引资工作经费项目</t>
  </si>
  <si>
    <t>招商部</t>
  </si>
  <si>
    <t>项目执行情况较好。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</si>
</sst>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</numFmts>
  <fonts count="27">
    <font>
      <sz val="10"/>
      <name val="Arial"/>
      <charset val="134"/>
    </font>
    <font>
      <sz val="19"/>
      <name val="Times New Roman"/>
      <charset val="134"/>
    </font>
    <font>
      <sz val="10"/>
      <name val="MingLiU"/>
      <charset val="134"/>
    </font>
    <font>
      <sz val="9"/>
      <name val="宋体"/>
      <charset val="134"/>
    </font>
    <font>
      <sz val="9"/>
      <name val="MingLiU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0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10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workbookViewId="0">
      <pane xSplit="3" topLeftCell="D1" activePane="topRight" state="frozen"/>
      <selection/>
      <selection pane="topRight" activeCell="C5" sqref="C5"/>
    </sheetView>
  </sheetViews>
  <sheetFormatPr defaultColWidth="10.2857142857143" defaultRowHeight="12.75"/>
  <cols>
    <col min="1" max="1" width="7.71428571428571" style="3" customWidth="1"/>
    <col min="2" max="2" width="24.4285714285714" style="3" customWidth="1"/>
    <col min="3" max="3" width="26.5714285714286" style="3" customWidth="1"/>
    <col min="4" max="4" width="14.5714285714286" style="3" customWidth="1"/>
    <col min="5" max="5" width="17.8571428571429" style="3" customWidth="1"/>
    <col min="6" max="6" width="13.5714285714286" style="3" customWidth="1"/>
    <col min="7" max="7" width="12" style="3" customWidth="1"/>
    <col min="8" max="8" width="12.4285714285714" style="3" customWidth="1"/>
    <col min="9" max="9" width="13.1428571428571" style="41" customWidth="1"/>
    <col min="10" max="10" width="9.85714285714286" style="41" customWidth="1"/>
    <col min="11" max="13" width="10.7142857142857" style="3" customWidth="1"/>
    <col min="14" max="14" width="10.7142857142857" style="42" customWidth="1"/>
    <col min="15" max="15" width="20.5714285714286" style="3" customWidth="1"/>
    <col min="16" max="16384" width="10.2857142857143" style="3"/>
  </cols>
  <sheetData>
    <row r="1" s="1" customFormat="1" ht="42" customHeight="1" spans="1:15">
      <c r="A1" s="7" t="s">
        <v>0</v>
      </c>
      <c r="B1" s="7"/>
      <c r="C1" s="7"/>
      <c r="D1" s="7"/>
      <c r="E1" s="7"/>
      <c r="F1" s="7"/>
      <c r="G1" s="7"/>
      <c r="H1" s="7"/>
      <c r="I1" s="47"/>
      <c r="J1" s="47"/>
      <c r="K1" s="7"/>
      <c r="L1" s="7"/>
      <c r="M1" s="7"/>
      <c r="N1" s="48"/>
      <c r="O1" s="7"/>
    </row>
    <row r="2" s="1" customFormat="1" ht="24" customHeight="1" spans="1:15">
      <c r="A2" s="8" t="s">
        <v>1</v>
      </c>
      <c r="B2" s="8"/>
      <c r="C2" s="8"/>
      <c r="D2" s="8"/>
      <c r="E2" s="8"/>
      <c r="F2" s="8"/>
      <c r="G2" s="8"/>
      <c r="H2" s="8"/>
      <c r="I2" s="49"/>
      <c r="J2" s="49"/>
      <c r="K2" s="8"/>
      <c r="L2" s="8"/>
      <c r="M2" s="8"/>
      <c r="N2" s="50"/>
      <c r="O2" s="8"/>
    </row>
    <row r="3" s="1" customFormat="1" ht="27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1" t="s">
        <v>7</v>
      </c>
      <c r="I3" s="51" t="s">
        <v>8</v>
      </c>
      <c r="J3" s="51"/>
      <c r="K3" s="12"/>
      <c r="L3" s="12"/>
      <c r="M3" s="12"/>
      <c r="N3" s="52"/>
      <c r="O3" s="9" t="s">
        <v>9</v>
      </c>
      <c r="P3" s="20" t="s">
        <v>10</v>
      </c>
    </row>
    <row r="4" s="1" customFormat="1" ht="27" customHeight="1" spans="1:16">
      <c r="A4" s="11"/>
      <c r="B4" s="12"/>
      <c r="C4" s="12"/>
      <c r="D4" s="11"/>
      <c r="E4" s="9" t="s">
        <v>11</v>
      </c>
      <c r="F4" s="11" t="s">
        <v>12</v>
      </c>
      <c r="G4" s="12" t="s">
        <v>13</v>
      </c>
      <c r="H4" s="11"/>
      <c r="I4" s="31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52" t="s">
        <v>19</v>
      </c>
      <c r="O4" s="11"/>
      <c r="P4" s="18"/>
    </row>
    <row r="5" s="1" customFormat="1" ht="66" customHeight="1" spans="1:16">
      <c r="A5" s="13">
        <v>1</v>
      </c>
      <c r="B5" s="14" t="s">
        <v>20</v>
      </c>
      <c r="C5" s="43" t="s">
        <v>21</v>
      </c>
      <c r="D5" s="14" t="s">
        <v>22</v>
      </c>
      <c r="E5" s="16">
        <v>2260</v>
      </c>
      <c r="F5" s="16">
        <v>3000</v>
      </c>
      <c r="G5" s="16">
        <f>E5+F5</f>
        <v>5260</v>
      </c>
      <c r="H5" s="16">
        <v>4335.890264</v>
      </c>
      <c r="I5" s="34">
        <f>20*H5/G5</f>
        <v>16.4862747680608</v>
      </c>
      <c r="J5" s="34">
        <v>20</v>
      </c>
      <c r="K5" s="13">
        <v>20</v>
      </c>
      <c r="L5" s="13">
        <v>30</v>
      </c>
      <c r="M5" s="13">
        <v>10</v>
      </c>
      <c r="N5" s="53">
        <f>SUM(I5:M5)</f>
        <v>96.4862747680608</v>
      </c>
      <c r="O5" s="17" t="s">
        <v>23</v>
      </c>
      <c r="P5" s="18"/>
    </row>
    <row r="6" s="1" customFormat="1" ht="20" customHeight="1" spans="1:16">
      <c r="A6" s="13"/>
      <c r="B6" s="14"/>
      <c r="C6" s="44"/>
      <c r="D6" s="13"/>
      <c r="E6" s="16"/>
      <c r="F6" s="16"/>
      <c r="G6" s="16"/>
      <c r="H6" s="16"/>
      <c r="I6" s="34"/>
      <c r="J6" s="34"/>
      <c r="K6" s="13"/>
      <c r="L6" s="13"/>
      <c r="M6" s="13"/>
      <c r="N6" s="53"/>
      <c r="O6" s="17"/>
      <c r="P6" s="20"/>
    </row>
    <row r="7" s="1" customFormat="1" ht="20" customHeight="1" spans="1:16">
      <c r="A7" s="13"/>
      <c r="B7" s="14"/>
      <c r="C7" s="44"/>
      <c r="D7" s="13"/>
      <c r="E7" s="16"/>
      <c r="F7" s="16"/>
      <c r="G7" s="16"/>
      <c r="H7" s="16"/>
      <c r="I7" s="34"/>
      <c r="J7" s="34"/>
      <c r="K7" s="13"/>
      <c r="L7" s="13"/>
      <c r="M7" s="13"/>
      <c r="N7" s="53"/>
      <c r="O7" s="21"/>
      <c r="P7" s="20"/>
    </row>
    <row r="8" s="1" customFormat="1" ht="20" customHeight="1" spans="1:16">
      <c r="A8" s="13"/>
      <c r="B8" s="14"/>
      <c r="C8" s="44"/>
      <c r="D8" s="13"/>
      <c r="E8" s="16"/>
      <c r="F8" s="16"/>
      <c r="G8" s="16"/>
      <c r="H8" s="16"/>
      <c r="I8" s="34"/>
      <c r="J8" s="34"/>
      <c r="K8" s="13"/>
      <c r="L8" s="13"/>
      <c r="M8" s="13"/>
      <c r="N8" s="53"/>
      <c r="O8" s="21"/>
      <c r="P8" s="20"/>
    </row>
    <row r="9" s="1" customFormat="1" ht="20" customHeight="1" spans="1:16">
      <c r="A9" s="18"/>
      <c r="B9" s="20"/>
      <c r="C9" s="45"/>
      <c r="D9" s="18"/>
      <c r="E9" s="19"/>
      <c r="F9" s="19"/>
      <c r="G9" s="16"/>
      <c r="H9" s="19"/>
      <c r="I9" s="34"/>
      <c r="J9" s="34"/>
      <c r="K9" s="13"/>
      <c r="L9" s="13"/>
      <c r="M9" s="13"/>
      <c r="N9" s="53"/>
      <c r="O9" s="54"/>
      <c r="P9" s="20"/>
    </row>
    <row r="10" s="1" customFormat="1" ht="20" customHeight="1" spans="1:16">
      <c r="A10" s="18"/>
      <c r="B10" s="20"/>
      <c r="C10" s="45"/>
      <c r="D10" s="18"/>
      <c r="E10" s="19"/>
      <c r="F10" s="19"/>
      <c r="G10" s="16"/>
      <c r="H10" s="19"/>
      <c r="I10" s="34"/>
      <c r="J10" s="34"/>
      <c r="K10" s="13"/>
      <c r="L10" s="13"/>
      <c r="M10" s="13"/>
      <c r="N10" s="53"/>
      <c r="O10" s="54"/>
      <c r="P10" s="20"/>
    </row>
    <row r="11" s="1" customFormat="1" ht="20" customHeight="1" spans="1:16">
      <c r="A11" s="18"/>
      <c r="B11" s="20"/>
      <c r="C11" s="46"/>
      <c r="D11" s="18"/>
      <c r="E11" s="19"/>
      <c r="F11" s="19"/>
      <c r="G11" s="16"/>
      <c r="H11" s="19"/>
      <c r="I11" s="34"/>
      <c r="J11" s="34"/>
      <c r="K11" s="13"/>
      <c r="L11" s="13"/>
      <c r="M11" s="13"/>
      <c r="N11" s="53"/>
      <c r="O11" s="54"/>
      <c r="P11" s="20"/>
    </row>
    <row r="12" s="1" customFormat="1" ht="20" customHeight="1" spans="1:16">
      <c r="A12" s="18"/>
      <c r="B12" s="20"/>
      <c r="C12" s="46"/>
      <c r="D12" s="18"/>
      <c r="E12" s="19"/>
      <c r="F12" s="19"/>
      <c r="G12" s="16"/>
      <c r="H12" s="19"/>
      <c r="I12" s="34"/>
      <c r="J12" s="34"/>
      <c r="K12" s="13"/>
      <c r="L12" s="13"/>
      <c r="M12" s="13"/>
      <c r="N12" s="53"/>
      <c r="O12" s="54"/>
      <c r="P12" s="20"/>
    </row>
    <row r="13" ht="20" customHeight="1" spans="1:16">
      <c r="A13" s="18"/>
      <c r="B13" s="20"/>
      <c r="C13" s="46"/>
      <c r="D13" s="18"/>
      <c r="E13" s="19"/>
      <c r="F13" s="19"/>
      <c r="G13" s="16"/>
      <c r="H13" s="19"/>
      <c r="I13" s="34"/>
      <c r="J13" s="34"/>
      <c r="K13" s="13"/>
      <c r="L13" s="13"/>
      <c r="M13" s="13"/>
      <c r="N13" s="53"/>
      <c r="O13" s="54"/>
      <c r="P13" s="18"/>
    </row>
    <row r="14" ht="20" customHeight="1" spans="1:16">
      <c r="A14" s="18"/>
      <c r="B14" s="18"/>
      <c r="C14" s="18"/>
      <c r="D14" s="18"/>
      <c r="E14" s="18"/>
      <c r="F14" s="18"/>
      <c r="G14" s="18"/>
      <c r="H14" s="18"/>
      <c r="I14" s="55"/>
      <c r="J14" s="55"/>
      <c r="K14" s="18"/>
      <c r="L14" s="18"/>
      <c r="M14" s="18"/>
      <c r="N14" s="56"/>
      <c r="O14" s="18"/>
      <c r="P14" s="18"/>
    </row>
    <row r="15" ht="20" customHeight="1" spans="1:16">
      <c r="A15" s="18"/>
      <c r="B15" s="18"/>
      <c r="C15" s="18"/>
      <c r="D15" s="18"/>
      <c r="E15" s="18"/>
      <c r="F15" s="18"/>
      <c r="G15" s="18"/>
      <c r="H15" s="18"/>
      <c r="I15" s="55"/>
      <c r="J15" s="55"/>
      <c r="K15" s="18"/>
      <c r="L15" s="18"/>
      <c r="M15" s="18"/>
      <c r="N15" s="56"/>
      <c r="O15" s="18"/>
      <c r="P15" s="18"/>
    </row>
    <row r="16" ht="20" customHeight="1" spans="1:16">
      <c r="A16" s="18"/>
      <c r="B16" s="18"/>
      <c r="C16" s="18"/>
      <c r="D16" s="18"/>
      <c r="E16" s="18"/>
      <c r="F16" s="18"/>
      <c r="G16" s="18"/>
      <c r="H16" s="18"/>
      <c r="I16" s="55"/>
      <c r="J16" s="55"/>
      <c r="K16" s="18"/>
      <c r="L16" s="18"/>
      <c r="M16" s="18"/>
      <c r="N16" s="56"/>
      <c r="O16" s="18"/>
      <c r="P16" s="18"/>
    </row>
    <row r="17" ht="20" customHeight="1" spans="1:16">
      <c r="A17" s="18"/>
      <c r="B17" s="18"/>
      <c r="C17" s="18"/>
      <c r="D17" s="18"/>
      <c r="E17" s="18"/>
      <c r="F17" s="18"/>
      <c r="G17" s="18"/>
      <c r="H17" s="18"/>
      <c r="I17" s="55"/>
      <c r="J17" s="55"/>
      <c r="K17" s="18"/>
      <c r="L17" s="18"/>
      <c r="M17" s="18"/>
      <c r="N17" s="56"/>
      <c r="O17" s="18"/>
      <c r="P17" s="18"/>
    </row>
    <row r="18" ht="20" customHeight="1" spans="1:16">
      <c r="A18" s="18"/>
      <c r="B18" s="18"/>
      <c r="C18" s="18"/>
      <c r="D18" s="18"/>
      <c r="E18" s="18"/>
      <c r="F18" s="18"/>
      <c r="G18" s="18"/>
      <c r="H18" s="18"/>
      <c r="I18" s="55"/>
      <c r="J18" s="55"/>
      <c r="K18" s="18"/>
      <c r="L18" s="18"/>
      <c r="M18" s="18"/>
      <c r="N18" s="56"/>
      <c r="O18" s="18"/>
      <c r="P18" s="18"/>
    </row>
    <row r="19" ht="20" customHeight="1" spans="1:16">
      <c r="A19" s="18"/>
      <c r="B19" s="18"/>
      <c r="C19" s="18"/>
      <c r="D19" s="18"/>
      <c r="E19" s="18"/>
      <c r="F19" s="18"/>
      <c r="G19" s="18"/>
      <c r="H19" s="18"/>
      <c r="I19" s="55"/>
      <c r="J19" s="55"/>
      <c r="K19" s="18"/>
      <c r="L19" s="18"/>
      <c r="M19" s="18"/>
      <c r="N19" s="56"/>
      <c r="O19" s="18"/>
      <c r="P19" s="18"/>
    </row>
    <row r="20" ht="20" customHeight="1" spans="1:16">
      <c r="A20" s="18"/>
      <c r="B20" s="18"/>
      <c r="C20" s="18"/>
      <c r="D20" s="18"/>
      <c r="E20" s="18"/>
      <c r="F20" s="18"/>
      <c r="G20" s="18"/>
      <c r="H20" s="18"/>
      <c r="I20" s="55"/>
      <c r="J20" s="55"/>
      <c r="K20" s="18"/>
      <c r="L20" s="18"/>
      <c r="M20" s="18"/>
      <c r="N20" s="56"/>
      <c r="O20" s="18"/>
      <c r="P20" s="18"/>
    </row>
    <row r="21" ht="20" customHeight="1" spans="1:16">
      <c r="A21" s="18"/>
      <c r="B21" s="18"/>
      <c r="C21" s="18"/>
      <c r="D21" s="18"/>
      <c r="E21" s="18"/>
      <c r="F21" s="18"/>
      <c r="G21" s="18"/>
      <c r="H21" s="18"/>
      <c r="I21" s="55"/>
      <c r="J21" s="55"/>
      <c r="K21" s="18"/>
      <c r="L21" s="18"/>
      <c r="M21" s="18"/>
      <c r="N21" s="56"/>
      <c r="O21" s="18"/>
      <c r="P21" s="18"/>
    </row>
    <row r="22" ht="20" customHeight="1" spans="1:16">
      <c r="A22" s="18"/>
      <c r="B22" s="18"/>
      <c r="C22" s="18"/>
      <c r="D22" s="18"/>
      <c r="E22" s="18"/>
      <c r="F22" s="18"/>
      <c r="G22" s="18"/>
      <c r="H22" s="18"/>
      <c r="I22" s="55"/>
      <c r="J22" s="55"/>
      <c r="K22" s="18"/>
      <c r="L22" s="18"/>
      <c r="M22" s="18"/>
      <c r="N22" s="56"/>
      <c r="O22" s="18"/>
      <c r="P22" s="18"/>
    </row>
    <row r="23" ht="20" customHeight="1" spans="1:16">
      <c r="A23" s="18"/>
      <c r="B23" s="18"/>
      <c r="C23" s="18"/>
      <c r="D23" s="18"/>
      <c r="E23" s="18"/>
      <c r="F23" s="18"/>
      <c r="G23" s="18"/>
      <c r="H23" s="18"/>
      <c r="I23" s="55"/>
      <c r="J23" s="55"/>
      <c r="K23" s="18"/>
      <c r="L23" s="18"/>
      <c r="M23" s="18"/>
      <c r="N23" s="56"/>
      <c r="O23" s="18"/>
      <c r="P23" s="18"/>
    </row>
    <row r="24" ht="20" customHeight="1" spans="1:16">
      <c r="A24" s="18"/>
      <c r="B24" s="18"/>
      <c r="C24" s="18"/>
      <c r="D24" s="18"/>
      <c r="E24" s="18"/>
      <c r="F24" s="18"/>
      <c r="G24" s="18"/>
      <c r="H24" s="18"/>
      <c r="I24" s="55"/>
      <c r="J24" s="55"/>
      <c r="K24" s="18"/>
      <c r="L24" s="18"/>
      <c r="M24" s="18"/>
      <c r="N24" s="56"/>
      <c r="O24" s="18"/>
      <c r="P24" s="18"/>
    </row>
  </sheetData>
  <mergeCells count="11">
    <mergeCell ref="A1:O1"/>
    <mergeCell ref="A2:O2"/>
    <mergeCell ref="E3:G3"/>
    <mergeCell ref="I3:N3"/>
    <mergeCell ref="A3:A4"/>
    <mergeCell ref="B3:B4"/>
    <mergeCell ref="C3:C4"/>
    <mergeCell ref="D3:D4"/>
    <mergeCell ref="H3:H4"/>
    <mergeCell ref="O3:O4"/>
    <mergeCell ref="P3:P4"/>
  </mergeCells>
  <pageMargins left="0.75" right="0.75" top="1" bottom="1" header="0.5" footer="0.5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workbookViewId="0">
      <pane xSplit="3" topLeftCell="G1" activePane="topRight" state="frozen"/>
      <selection/>
      <selection pane="topRight" activeCell="O12" sqref="O12"/>
    </sheetView>
  </sheetViews>
  <sheetFormatPr defaultColWidth="10.2857142857143" defaultRowHeight="31" customHeight="1"/>
  <cols>
    <col min="1" max="1" width="7.71428571428571" style="3" customWidth="1"/>
    <col min="2" max="2" width="24.4285714285714" style="3" customWidth="1"/>
    <col min="3" max="3" width="23" style="3" customWidth="1"/>
    <col min="4" max="4" width="14.5714285714286" style="3" customWidth="1"/>
    <col min="5" max="6" width="13.5714285714286" style="3" customWidth="1"/>
    <col min="7" max="7" width="12" style="3" customWidth="1"/>
    <col min="8" max="8" width="12.4285714285714" style="3" customWidth="1"/>
    <col min="9" max="10" width="10.7142857142857" style="4" customWidth="1"/>
    <col min="11" max="14" width="10.7142857142857" style="3" customWidth="1"/>
    <col min="15" max="15" width="54.4285714285714" style="5" customWidth="1"/>
    <col min="16" max="16" width="20.8571428571429" style="6" customWidth="1"/>
    <col min="17" max="16384" width="10.2857142857143" style="3"/>
  </cols>
  <sheetData>
    <row r="1" s="1" customFormat="1" customHeight="1" spans="1:16">
      <c r="A1" s="7" t="s">
        <v>24</v>
      </c>
      <c r="B1" s="7"/>
      <c r="C1" s="7"/>
      <c r="D1" s="7"/>
      <c r="E1" s="7"/>
      <c r="F1" s="7"/>
      <c r="G1" s="7"/>
      <c r="H1" s="7"/>
      <c r="I1" s="23"/>
      <c r="J1" s="23"/>
      <c r="K1" s="7"/>
      <c r="L1" s="7"/>
      <c r="M1" s="7"/>
      <c r="N1" s="7"/>
      <c r="O1" s="24"/>
      <c r="P1" s="25"/>
    </row>
    <row r="2" s="1" customFormat="1" customHeight="1" spans="1:16">
      <c r="A2" s="8" t="s">
        <v>1</v>
      </c>
      <c r="B2" s="8"/>
      <c r="C2" s="8"/>
      <c r="D2" s="8"/>
      <c r="E2" s="8"/>
      <c r="F2" s="8"/>
      <c r="G2" s="8"/>
      <c r="H2" s="8"/>
      <c r="I2" s="26"/>
      <c r="J2" s="26"/>
      <c r="K2" s="8"/>
      <c r="L2" s="8"/>
      <c r="M2" s="8"/>
      <c r="N2" s="8"/>
      <c r="O2" s="27"/>
      <c r="P2" s="25"/>
    </row>
    <row r="3" s="1" customFormat="1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1" t="s">
        <v>7</v>
      </c>
      <c r="I3" s="28" t="s">
        <v>8</v>
      </c>
      <c r="J3" s="28"/>
      <c r="K3" s="12"/>
      <c r="L3" s="12"/>
      <c r="M3" s="12"/>
      <c r="N3" s="12"/>
      <c r="O3" s="29" t="s">
        <v>9</v>
      </c>
      <c r="P3" s="30" t="s">
        <v>10</v>
      </c>
    </row>
    <row r="4" s="1" customFormat="1" customHeight="1" spans="1:16">
      <c r="A4" s="11"/>
      <c r="B4" s="12"/>
      <c r="C4" s="12"/>
      <c r="D4" s="11"/>
      <c r="E4" s="9" t="s">
        <v>11</v>
      </c>
      <c r="F4" s="11" t="s">
        <v>12</v>
      </c>
      <c r="G4" s="12" t="s">
        <v>13</v>
      </c>
      <c r="H4" s="11"/>
      <c r="I4" s="31" t="s">
        <v>14</v>
      </c>
      <c r="J4" s="9" t="s">
        <v>25</v>
      </c>
      <c r="K4" s="9" t="s">
        <v>16</v>
      </c>
      <c r="L4" s="9" t="s">
        <v>17</v>
      </c>
      <c r="M4" s="9" t="s">
        <v>18</v>
      </c>
      <c r="N4" s="12" t="s">
        <v>19</v>
      </c>
      <c r="O4" s="32"/>
      <c r="P4" s="33"/>
    </row>
    <row r="5" s="1" customFormat="1" customHeight="1" spans="1:16">
      <c r="A5" s="13">
        <v>1</v>
      </c>
      <c r="B5" s="14" t="s">
        <v>20</v>
      </c>
      <c r="C5" s="15" t="s">
        <v>26</v>
      </c>
      <c r="D5" s="14" t="s">
        <v>27</v>
      </c>
      <c r="E5" s="16">
        <v>156.16</v>
      </c>
      <c r="F5" s="16"/>
      <c r="G5" s="16">
        <v>156.16</v>
      </c>
      <c r="H5" s="16">
        <v>103.252281</v>
      </c>
      <c r="I5" s="34">
        <f>20*H5/G5</f>
        <v>13.2239089395492</v>
      </c>
      <c r="J5" s="34">
        <v>20</v>
      </c>
      <c r="K5" s="13">
        <v>20</v>
      </c>
      <c r="L5" s="13">
        <v>30</v>
      </c>
      <c r="M5" s="18">
        <v>10</v>
      </c>
      <c r="N5" s="35">
        <f>SUM(I5:M5)</f>
        <v>93.2239089395492</v>
      </c>
      <c r="O5" s="36" t="s">
        <v>28</v>
      </c>
      <c r="P5" s="17"/>
    </row>
    <row r="6" s="1" customFormat="1" customHeight="1" spans="1:16">
      <c r="A6" s="13">
        <v>2</v>
      </c>
      <c r="B6" s="14" t="s">
        <v>20</v>
      </c>
      <c r="C6" s="15" t="s">
        <v>29</v>
      </c>
      <c r="D6" s="13" t="s">
        <v>27</v>
      </c>
      <c r="E6" s="16">
        <v>146.5</v>
      </c>
      <c r="F6" s="16"/>
      <c r="G6" s="16">
        <v>146.5</v>
      </c>
      <c r="H6" s="16">
        <v>137.442927</v>
      </c>
      <c r="I6" s="34">
        <v>18.8</v>
      </c>
      <c r="J6" s="34">
        <v>20</v>
      </c>
      <c r="K6" s="13">
        <v>20</v>
      </c>
      <c r="L6" s="13">
        <v>30</v>
      </c>
      <c r="M6" s="18">
        <v>10</v>
      </c>
      <c r="N6" s="35">
        <f t="shared" ref="N6:N13" si="0">SUM(I6:M6)</f>
        <v>98.8</v>
      </c>
      <c r="O6" s="36" t="s">
        <v>30</v>
      </c>
      <c r="P6" s="17"/>
    </row>
    <row r="7" s="1" customFormat="1" customHeight="1" spans="1:16">
      <c r="A7" s="13">
        <v>3</v>
      </c>
      <c r="B7" s="14" t="s">
        <v>20</v>
      </c>
      <c r="C7" s="15" t="s">
        <v>31</v>
      </c>
      <c r="D7" s="13" t="s">
        <v>27</v>
      </c>
      <c r="E7" s="16">
        <v>38.48</v>
      </c>
      <c r="F7" s="16"/>
      <c r="G7" s="16">
        <v>38.48</v>
      </c>
      <c r="H7" s="16">
        <v>38.48</v>
      </c>
      <c r="I7" s="34">
        <v>20</v>
      </c>
      <c r="J7" s="34">
        <v>20</v>
      </c>
      <c r="K7" s="13">
        <v>20</v>
      </c>
      <c r="L7" s="13">
        <v>29</v>
      </c>
      <c r="M7" s="13">
        <v>10</v>
      </c>
      <c r="N7" s="35">
        <f t="shared" si="0"/>
        <v>99</v>
      </c>
      <c r="O7" s="36" t="s">
        <v>32</v>
      </c>
      <c r="P7" s="17"/>
    </row>
    <row r="8" s="1" customFormat="1" ht="60" customHeight="1" spans="1:16">
      <c r="A8" s="13">
        <v>4</v>
      </c>
      <c r="B8" s="14" t="s">
        <v>20</v>
      </c>
      <c r="C8" s="15" t="s">
        <v>33</v>
      </c>
      <c r="D8" s="13"/>
      <c r="E8" s="16">
        <v>700</v>
      </c>
      <c r="F8" s="16"/>
      <c r="G8" s="16">
        <v>700</v>
      </c>
      <c r="H8" s="16">
        <v>450.25</v>
      </c>
      <c r="I8" s="34">
        <f>20*H8/G8</f>
        <v>12.8642857142857</v>
      </c>
      <c r="J8" s="34">
        <v>20</v>
      </c>
      <c r="K8" s="13">
        <v>14</v>
      </c>
      <c r="L8" s="13">
        <v>30</v>
      </c>
      <c r="M8" s="13">
        <v>10</v>
      </c>
      <c r="N8" s="35">
        <f t="shared" si="0"/>
        <v>86.8642857142857</v>
      </c>
      <c r="O8" s="36" t="s">
        <v>34</v>
      </c>
      <c r="P8" s="17"/>
    </row>
    <row r="9" ht="40" customHeight="1" spans="1:16">
      <c r="A9" s="13">
        <v>5</v>
      </c>
      <c r="B9" s="14" t="s">
        <v>20</v>
      </c>
      <c r="C9" s="15" t="s">
        <v>35</v>
      </c>
      <c r="D9" s="13" t="s">
        <v>36</v>
      </c>
      <c r="E9" s="16">
        <v>320</v>
      </c>
      <c r="F9" s="16">
        <v>-60</v>
      </c>
      <c r="G9" s="16">
        <v>260</v>
      </c>
      <c r="H9" s="16">
        <v>89.085841</v>
      </c>
      <c r="I9" s="34">
        <v>8.39</v>
      </c>
      <c r="J9" s="34">
        <v>20</v>
      </c>
      <c r="K9" s="13">
        <v>16.6</v>
      </c>
      <c r="L9" s="13">
        <v>30</v>
      </c>
      <c r="M9" s="13">
        <v>10</v>
      </c>
      <c r="N9" s="35">
        <f t="shared" si="0"/>
        <v>84.99</v>
      </c>
      <c r="O9" s="36" t="s">
        <v>28</v>
      </c>
      <c r="P9" s="17"/>
    </row>
    <row r="10" ht="61" customHeight="1" spans="1:16">
      <c r="A10" s="13">
        <v>6</v>
      </c>
      <c r="B10" s="14" t="s">
        <v>20</v>
      </c>
      <c r="C10" s="15" t="s">
        <v>37</v>
      </c>
      <c r="D10" s="14" t="s">
        <v>22</v>
      </c>
      <c r="E10" s="16">
        <v>128</v>
      </c>
      <c r="F10" s="16">
        <v>-28</v>
      </c>
      <c r="G10" s="16">
        <v>100</v>
      </c>
      <c r="H10" s="16">
        <v>34.5</v>
      </c>
      <c r="I10" s="34">
        <f>20*H10/G10</f>
        <v>6.9</v>
      </c>
      <c r="J10" s="34">
        <v>20</v>
      </c>
      <c r="K10" s="13">
        <v>20</v>
      </c>
      <c r="L10" s="13">
        <v>30</v>
      </c>
      <c r="M10" s="13">
        <v>10</v>
      </c>
      <c r="N10" s="35">
        <f t="shared" si="0"/>
        <v>86.9</v>
      </c>
      <c r="O10" s="36" t="s">
        <v>38</v>
      </c>
      <c r="P10" s="17"/>
    </row>
    <row r="11" customHeight="1" spans="1:16">
      <c r="A11" s="13">
        <v>7</v>
      </c>
      <c r="B11" s="14" t="s">
        <v>20</v>
      </c>
      <c r="C11" s="15" t="s">
        <v>39</v>
      </c>
      <c r="D11" s="13" t="s">
        <v>40</v>
      </c>
      <c r="E11" s="16">
        <v>120</v>
      </c>
      <c r="F11" s="16"/>
      <c r="G11" s="16">
        <v>120</v>
      </c>
      <c r="H11" s="16">
        <v>46.1651</v>
      </c>
      <c r="I11" s="34">
        <v>7.6</v>
      </c>
      <c r="J11" s="34">
        <v>20</v>
      </c>
      <c r="K11" s="13">
        <v>20</v>
      </c>
      <c r="L11" s="13">
        <v>28</v>
      </c>
      <c r="M11" s="13">
        <v>10</v>
      </c>
      <c r="N11" s="35">
        <f t="shared" si="0"/>
        <v>85.6</v>
      </c>
      <c r="O11" s="36" t="s">
        <v>41</v>
      </c>
      <c r="P11" s="17"/>
    </row>
    <row r="12" ht="72" customHeight="1" spans="1:16">
      <c r="A12" s="13">
        <v>8</v>
      </c>
      <c r="B12" s="14" t="s">
        <v>20</v>
      </c>
      <c r="C12" s="15" t="s">
        <v>42</v>
      </c>
      <c r="D12" s="13" t="s">
        <v>40</v>
      </c>
      <c r="E12" s="16">
        <v>100</v>
      </c>
      <c r="F12" s="16"/>
      <c r="G12" s="16">
        <v>100</v>
      </c>
      <c r="H12" s="16">
        <v>98.1431</v>
      </c>
      <c r="I12" s="34">
        <v>19.6</v>
      </c>
      <c r="J12" s="34">
        <v>20</v>
      </c>
      <c r="K12" s="13">
        <v>20</v>
      </c>
      <c r="L12" s="13">
        <v>30</v>
      </c>
      <c r="M12" s="13">
        <v>10</v>
      </c>
      <c r="N12" s="35">
        <f t="shared" si="0"/>
        <v>99.6</v>
      </c>
      <c r="O12" s="36" t="s">
        <v>43</v>
      </c>
      <c r="P12" s="17"/>
    </row>
    <row r="13" customHeight="1" spans="1:16">
      <c r="A13" s="13">
        <v>9</v>
      </c>
      <c r="B13" s="14" t="s">
        <v>20</v>
      </c>
      <c r="C13" s="17" t="s">
        <v>44</v>
      </c>
      <c r="D13" s="18" t="s">
        <v>45</v>
      </c>
      <c r="E13" s="19">
        <v>62.1376</v>
      </c>
      <c r="F13" s="19"/>
      <c r="G13" s="16">
        <v>62.1376</v>
      </c>
      <c r="H13" s="19">
        <v>60.64314</v>
      </c>
      <c r="I13" s="34">
        <f>H13/G13*20</f>
        <v>19.5189836749408</v>
      </c>
      <c r="J13" s="34">
        <v>20</v>
      </c>
      <c r="K13" s="13">
        <v>20</v>
      </c>
      <c r="L13" s="13">
        <v>30</v>
      </c>
      <c r="M13" s="13">
        <v>10</v>
      </c>
      <c r="N13" s="35">
        <f t="shared" si="0"/>
        <v>99.5189836749408</v>
      </c>
      <c r="O13" s="36" t="s">
        <v>46</v>
      </c>
      <c r="P13" s="17"/>
    </row>
    <row r="14" customHeight="1" spans="1:16">
      <c r="A14" s="13">
        <v>11</v>
      </c>
      <c r="B14" s="20"/>
      <c r="C14" s="17"/>
      <c r="D14" s="18"/>
      <c r="E14" s="19"/>
      <c r="F14" s="19"/>
      <c r="G14" s="16"/>
      <c r="H14" s="19"/>
      <c r="I14" s="34"/>
      <c r="J14" s="34"/>
      <c r="K14" s="13"/>
      <c r="L14" s="13"/>
      <c r="M14" s="13"/>
      <c r="N14" s="35"/>
      <c r="O14" s="36"/>
      <c r="P14" s="17"/>
    </row>
    <row r="15" customHeight="1" spans="1:16">
      <c r="A15" s="13">
        <v>12</v>
      </c>
      <c r="B15" s="20"/>
      <c r="C15" s="21"/>
      <c r="D15" s="18"/>
      <c r="E15" s="19"/>
      <c r="F15" s="19"/>
      <c r="G15" s="16"/>
      <c r="H15" s="19"/>
      <c r="I15" s="34"/>
      <c r="J15" s="34"/>
      <c r="K15" s="13"/>
      <c r="L15" s="13"/>
      <c r="M15" s="13"/>
      <c r="N15" s="35"/>
      <c r="O15" s="37"/>
      <c r="P15" s="17"/>
    </row>
    <row r="16" customHeight="1" spans="1:16">
      <c r="A16" s="13">
        <v>13</v>
      </c>
      <c r="B16" s="20"/>
      <c r="C16" s="21"/>
      <c r="D16" s="18"/>
      <c r="E16" s="19"/>
      <c r="F16" s="19"/>
      <c r="G16" s="16"/>
      <c r="H16" s="19"/>
      <c r="I16" s="34"/>
      <c r="J16" s="34"/>
      <c r="K16" s="13"/>
      <c r="L16" s="13"/>
      <c r="M16" s="13"/>
      <c r="N16" s="35"/>
      <c r="O16" s="37"/>
      <c r="P16" s="17"/>
    </row>
    <row r="17" s="2" customFormat="1" customHeight="1" spans="1:16">
      <c r="A17" s="13">
        <v>14</v>
      </c>
      <c r="B17" s="14"/>
      <c r="C17" s="22"/>
      <c r="D17" s="13"/>
      <c r="E17" s="16"/>
      <c r="F17" s="16"/>
      <c r="G17" s="16"/>
      <c r="H17" s="16"/>
      <c r="I17" s="34"/>
      <c r="J17" s="34"/>
      <c r="K17" s="13"/>
      <c r="L17" s="13"/>
      <c r="M17" s="13"/>
      <c r="N17" s="35"/>
      <c r="O17" s="37"/>
      <c r="P17" s="15"/>
    </row>
    <row r="18" customHeight="1" spans="1:16">
      <c r="A18" s="13">
        <v>15</v>
      </c>
      <c r="B18" s="20"/>
      <c r="C18" s="21"/>
      <c r="D18" s="18"/>
      <c r="E18" s="19"/>
      <c r="F18" s="19"/>
      <c r="G18" s="16"/>
      <c r="H18" s="19"/>
      <c r="I18" s="34"/>
      <c r="J18" s="34"/>
      <c r="K18" s="13"/>
      <c r="L18" s="13"/>
      <c r="M18" s="13"/>
      <c r="N18" s="35"/>
      <c r="O18" s="37"/>
      <c r="P18" s="17"/>
    </row>
    <row r="19" customHeight="1" spans="1:16">
      <c r="A19" s="13">
        <v>16</v>
      </c>
      <c r="B19" s="20"/>
      <c r="C19" s="21"/>
      <c r="D19" s="18"/>
      <c r="E19" s="19"/>
      <c r="F19" s="19"/>
      <c r="G19" s="16"/>
      <c r="H19" s="19"/>
      <c r="I19" s="34"/>
      <c r="J19" s="34"/>
      <c r="K19" s="13"/>
      <c r="L19" s="13"/>
      <c r="M19" s="13"/>
      <c r="N19" s="35"/>
      <c r="O19" s="37"/>
      <c r="P19" s="17"/>
    </row>
    <row r="20" s="2" customFormat="1" customHeight="1" spans="1:16">
      <c r="A20" s="13">
        <v>17</v>
      </c>
      <c r="B20" s="14"/>
      <c r="C20" s="22"/>
      <c r="D20" s="13"/>
      <c r="E20" s="16"/>
      <c r="F20" s="16"/>
      <c r="G20" s="16"/>
      <c r="H20" s="16"/>
      <c r="I20" s="34"/>
      <c r="J20" s="34"/>
      <c r="K20" s="13"/>
      <c r="L20" s="13"/>
      <c r="M20" s="13"/>
      <c r="N20" s="35"/>
      <c r="O20" s="37"/>
      <c r="P20" s="15"/>
    </row>
    <row r="21" s="2" customFormat="1" customHeight="1" spans="1:16">
      <c r="A21" s="13">
        <v>18</v>
      </c>
      <c r="B21" s="14"/>
      <c r="C21" s="22"/>
      <c r="D21" s="13"/>
      <c r="E21" s="16"/>
      <c r="F21" s="16"/>
      <c r="G21" s="16"/>
      <c r="H21" s="16"/>
      <c r="I21" s="34"/>
      <c r="J21" s="34"/>
      <c r="K21" s="13"/>
      <c r="L21" s="13"/>
      <c r="M21" s="13"/>
      <c r="N21" s="35"/>
      <c r="O21" s="37"/>
      <c r="P21" s="22"/>
    </row>
    <row r="22" s="2" customFormat="1" customHeight="1" spans="1:16">
      <c r="A22" s="13">
        <v>19</v>
      </c>
      <c r="B22" s="14"/>
      <c r="C22" s="22"/>
      <c r="D22" s="13"/>
      <c r="E22" s="16"/>
      <c r="F22" s="16"/>
      <c r="G22" s="16"/>
      <c r="H22" s="16"/>
      <c r="I22" s="34"/>
      <c r="J22" s="34"/>
      <c r="K22" s="13"/>
      <c r="L22" s="13"/>
      <c r="M22" s="13"/>
      <c r="N22" s="35"/>
      <c r="O22" s="37"/>
      <c r="P22" s="22"/>
    </row>
    <row r="23" s="2" customFormat="1" customHeight="1" spans="1:16">
      <c r="A23" s="13">
        <v>20</v>
      </c>
      <c r="B23" s="14"/>
      <c r="C23" s="22"/>
      <c r="D23" s="13"/>
      <c r="E23" s="16"/>
      <c r="F23" s="16"/>
      <c r="G23" s="16"/>
      <c r="H23" s="16"/>
      <c r="I23" s="34"/>
      <c r="J23" s="34"/>
      <c r="K23" s="13"/>
      <c r="L23" s="13"/>
      <c r="M23" s="13"/>
      <c r="N23" s="38"/>
      <c r="O23" s="37"/>
      <c r="P23" s="22"/>
    </row>
    <row r="24" customHeight="1" spans="1:16">
      <c r="A24" s="13">
        <v>21</v>
      </c>
      <c r="B24" s="20"/>
      <c r="C24" s="21"/>
      <c r="D24" s="18"/>
      <c r="E24" s="19"/>
      <c r="F24" s="19"/>
      <c r="G24" s="16"/>
      <c r="H24" s="19"/>
      <c r="I24" s="34"/>
      <c r="J24" s="34"/>
      <c r="K24" s="13"/>
      <c r="L24" s="13"/>
      <c r="M24" s="13"/>
      <c r="N24" s="35"/>
      <c r="O24" s="36"/>
      <c r="P24" s="21"/>
    </row>
    <row r="25" customHeight="1" spans="1:16">
      <c r="A25" s="13">
        <v>22</v>
      </c>
      <c r="B25" s="20"/>
      <c r="C25" s="21"/>
      <c r="D25" s="18"/>
      <c r="E25" s="19"/>
      <c r="F25" s="19"/>
      <c r="G25" s="16"/>
      <c r="H25" s="19"/>
      <c r="I25" s="34"/>
      <c r="J25" s="34"/>
      <c r="K25" s="13"/>
      <c r="L25" s="13"/>
      <c r="M25" s="13"/>
      <c r="N25" s="35"/>
      <c r="O25" s="37"/>
      <c r="P25" s="21"/>
    </row>
    <row r="26" customHeight="1" spans="1:16">
      <c r="A26" s="13">
        <v>23</v>
      </c>
      <c r="B26" s="20"/>
      <c r="C26" s="21"/>
      <c r="D26" s="18"/>
      <c r="E26" s="19"/>
      <c r="F26" s="19"/>
      <c r="G26" s="16"/>
      <c r="H26" s="19"/>
      <c r="I26" s="34"/>
      <c r="J26" s="34"/>
      <c r="K26" s="13"/>
      <c r="L26" s="13"/>
      <c r="M26" s="13"/>
      <c r="N26" s="35"/>
      <c r="O26" s="37"/>
      <c r="P26" s="21"/>
    </row>
    <row r="27" s="2" customFormat="1" customHeight="1" spans="1:16">
      <c r="A27" s="13">
        <v>24</v>
      </c>
      <c r="B27" s="14"/>
      <c r="C27" s="22"/>
      <c r="D27" s="13"/>
      <c r="E27" s="16"/>
      <c r="F27" s="16"/>
      <c r="G27" s="16"/>
      <c r="H27" s="16"/>
      <c r="I27" s="34"/>
      <c r="J27" s="34"/>
      <c r="K27" s="13"/>
      <c r="L27" s="13"/>
      <c r="M27" s="13"/>
      <c r="N27" s="38"/>
      <c r="O27" s="37"/>
      <c r="P27" s="22"/>
    </row>
    <row r="28" customHeight="1" spans="1:16">
      <c r="A28" s="13">
        <v>25</v>
      </c>
      <c r="B28" s="20"/>
      <c r="C28" s="21"/>
      <c r="D28" s="18"/>
      <c r="E28" s="19"/>
      <c r="F28" s="19"/>
      <c r="G28" s="16"/>
      <c r="H28" s="19"/>
      <c r="I28" s="34"/>
      <c r="J28" s="34"/>
      <c r="K28" s="13"/>
      <c r="L28" s="13"/>
      <c r="M28" s="13"/>
      <c r="N28" s="35"/>
      <c r="O28" s="37"/>
      <c r="P28" s="21"/>
    </row>
    <row r="29" customHeight="1" spans="1:16">
      <c r="A29" s="13">
        <v>26</v>
      </c>
      <c r="B29" s="20"/>
      <c r="C29" s="21"/>
      <c r="D29" s="18"/>
      <c r="E29" s="19"/>
      <c r="F29" s="19"/>
      <c r="G29" s="16"/>
      <c r="H29" s="19"/>
      <c r="I29" s="34"/>
      <c r="J29" s="34"/>
      <c r="K29" s="13"/>
      <c r="L29" s="13"/>
      <c r="M29" s="13"/>
      <c r="N29" s="35"/>
      <c r="O29" s="36"/>
      <c r="P29" s="21"/>
    </row>
    <row r="30" customHeight="1" spans="11:15">
      <c r="K30" s="39"/>
      <c r="L30" s="39"/>
      <c r="M30" s="39"/>
      <c r="O30" s="40"/>
    </row>
    <row r="31" customHeight="1" spans="11:15">
      <c r="K31" s="39"/>
      <c r="L31" s="39"/>
      <c r="M31" s="39"/>
      <c r="O31" s="40"/>
    </row>
    <row r="32" customHeight="1" spans="11:15">
      <c r="K32" s="39"/>
      <c r="L32" s="39"/>
      <c r="M32" s="39"/>
      <c r="O32" s="40"/>
    </row>
    <row r="33" customHeight="1" spans="11:15">
      <c r="K33" s="39"/>
      <c r="L33" s="39"/>
      <c r="M33" s="39"/>
      <c r="O33" s="40"/>
    </row>
    <row r="34" customHeight="1" spans="11:13">
      <c r="K34" s="39"/>
      <c r="L34" s="39"/>
      <c r="M34" s="39"/>
    </row>
  </sheetData>
  <mergeCells count="11">
    <mergeCell ref="A1:O1"/>
    <mergeCell ref="A2:O2"/>
    <mergeCell ref="E3:G3"/>
    <mergeCell ref="I3:N3"/>
    <mergeCell ref="A3:A4"/>
    <mergeCell ref="B3:B4"/>
    <mergeCell ref="C3:C4"/>
    <mergeCell ref="D3:D4"/>
    <mergeCell ref="H3:H4"/>
    <mergeCell ref="O3:O4"/>
    <mergeCell ref="P3:P4"/>
  </mergeCells>
  <pageMargins left="0.75" right="0.75" top="1" bottom="1" header="0.5" footer="0.5"/>
  <pageSetup paperSize="9" scale="64" orientation="landscape"/>
  <headerFooter/>
  <ignoredErrors>
    <ignoredError sqref="N11:N12 N9 N6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1000w以上</vt:lpstr>
      <vt:lpstr>1000万以下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C、q</cp:lastModifiedBy>
  <dcterms:created xsi:type="dcterms:W3CDTF">2023-03-02T00:58:00Z</dcterms:created>
  <dcterms:modified xsi:type="dcterms:W3CDTF">2024-05-23T01:45:33Z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C52D243DC0E04591ACB09E39B54CDBA5_13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