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195" activeTab="1"/>
  </bookViews>
  <sheets>
    <sheet name="部门整体统计表" sheetId="2" r:id="rId1"/>
    <sheet name="项目自评汇总表"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<sst xmlns="http://schemas.openxmlformats.org/spreadsheetml/2006/main" count="116" uniqueCount="72">
  <si>
    <t>2023年度东西湖区整体自评统计表</t>
  </si>
  <si>
    <t>填表人：杨帆</t>
  </si>
  <si>
    <t>联系电话：83064861</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</si>
  <si>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</si>
  <si>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</si>
  <si>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</si>
  <si>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</si>
  <si>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</si>
  <si>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</si>
  <si>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</si>
  <si>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</si>
  <si>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</si>
  <si>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</si>
  <si>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</si>
  <si>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</si>
  <si>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</si>
  <si>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</si>
  <si>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</si>
  <si>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</si>
  <si>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（40分）</t>
  </si>
  <si>
    <t>效益指标
（30分）</t>
  </si>
  <si>
    <t>满意度
指标
（10分）</t>
  </si>
  <si>
    <t>合计</t>
  </si>
  <si>
    <t>辛安渡街道办事处</t>
  </si>
  <si>
    <t>整体绩效</t>
  </si>
  <si>
    <t>1.年度绩效指标1，效益指标“财政收入提升度”，于2022年同比下降3.54%，未完成目标值。2.年度绩效指标3，数量指标“常态化疫情防控卡口人数”目标值50人次，实际完成值39人次，未完成目标值原因是：2022年12月份疫情放开后，就没有卡口了，暂时按班次算人次。3.年度绩效指标3，社会效益指标“提升物业服务水平”，该指标资料依据不充分，按完成情况的90%计分。</t>
  </si>
  <si>
    <t>2023年度武汉市东西湖区项目绩效自评情况汇总表</t>
  </si>
  <si>
    <t>联系电话：</t>
  </si>
  <si>
    <t>总序号</t>
  </si>
  <si>
    <t>单位序号</t>
  </si>
  <si>
    <t>项目自评得分</t>
  </si>
  <si>
    <r>
      <rPr>
        <sz val="9"/>
        <rFont val="MingLiU"/>
        <charset val="134"/>
      </rPr>
      <t>顼算执行 
〈</t>
    </r>
    <r>
      <rPr>
        <sz val="9"/>
        <rFont val="Arial"/>
        <charset val="134"/>
      </rPr>
      <t xml:space="preserve">20 </t>
    </r>
    <r>
      <rPr>
        <sz val="9"/>
        <rFont val="MingLiU"/>
        <charset val="134"/>
      </rPr>
      <t>分〉</t>
    </r>
  </si>
  <si>
    <r>
      <rPr>
        <sz val="9"/>
        <rFont val="MingLiU"/>
        <charset val="134"/>
      </rPr>
      <t>成本指标</t>
    </r>
    <r>
      <rPr>
        <sz val="9"/>
        <rFont val="宋体"/>
        <charset val="134"/>
      </rPr>
      <t>（</t>
    </r>
    <r>
      <rPr>
        <sz val="9"/>
        <rFont val="MingLiU"/>
        <charset val="134"/>
      </rPr>
      <t>20</t>
    </r>
    <r>
      <rPr>
        <sz val="9"/>
        <rFont val="宋体"/>
        <charset val="134"/>
      </rPr>
      <t>分）</t>
    </r>
  </si>
  <si>
    <r>
      <rPr>
        <sz val="9"/>
        <rFont val="MingLiU"/>
        <charset val="134"/>
      </rPr>
      <t xml:space="preserve">产出指标 </t>
    </r>
    <r>
      <rPr>
        <sz val="9"/>
        <rFont val="宋体"/>
        <charset val="134"/>
      </rPr>
      <t>（</t>
    </r>
    <r>
      <rPr>
        <sz val="9"/>
        <rFont val="Arial"/>
        <charset val="134"/>
      </rPr>
      <t xml:space="preserve">40 </t>
    </r>
    <r>
      <rPr>
        <sz val="9"/>
        <rFont val="MingLiU"/>
        <charset val="134"/>
      </rPr>
      <t>分〉</t>
    </r>
  </si>
  <si>
    <r>
      <rPr>
        <sz val="9"/>
        <rFont val="MingLiU"/>
        <charset val="134"/>
      </rPr>
      <t>效益指标 〈</t>
    </r>
    <r>
      <rPr>
        <sz val="9"/>
        <rFont val="Arial"/>
        <charset val="134"/>
      </rPr>
      <t>30</t>
    </r>
    <r>
      <rPr>
        <sz val="9"/>
        <rFont val="MingLiU"/>
        <charset val="134"/>
      </rPr>
      <t>分）</t>
    </r>
  </si>
  <si>
    <r>
      <rPr>
        <sz val="9"/>
        <rFont val="MingLiU"/>
        <charset val="134"/>
      </rPr>
      <t>满意度指标 〈</t>
    </r>
    <r>
      <rPr>
        <sz val="9"/>
        <rFont val="Arial"/>
        <charset val="134"/>
      </rPr>
      <t xml:space="preserve">10 </t>
    </r>
    <r>
      <rPr>
        <sz val="9"/>
        <rFont val="MingLiU"/>
        <charset val="134"/>
      </rPr>
      <t>分〉</t>
    </r>
  </si>
  <si>
    <r>
      <rPr>
        <sz val="9"/>
        <rFont val="MingLiU"/>
        <charset val="134"/>
      </rPr>
      <t>合计</t>
    </r>
  </si>
  <si>
    <t>068</t>
  </si>
  <si>
    <t>对企业的补贴</t>
  </si>
  <si>
    <t>招商局</t>
  </si>
  <si>
    <r>
      <rPr>
        <sz val="10"/>
        <rFont val="Arial"/>
        <charset val="134"/>
      </rPr>
      <t>1.</t>
    </r>
    <r>
      <rPr>
        <sz val="10"/>
        <rFont val="宋体"/>
        <charset val="134"/>
      </rPr>
      <t>受客观条件的影响，辛安渡工业园区企业少、体量小，部分重点企业效益没有达到预期。导致年初预算数与实际执行数存在偏差。</t>
    </r>
    <r>
      <rPr>
        <sz val="10"/>
        <rFont val="Arial"/>
        <charset val="134"/>
      </rPr>
      <t xml:space="preserve">            2.</t>
    </r>
    <r>
      <rPr>
        <sz val="10"/>
        <rFont val="宋体"/>
        <charset val="134"/>
      </rPr>
      <t>部分企业受市场影响，投资放缓，持续推进经济社会高质量发展的动力不足，是财政收入对比上年度有所下降。</t>
    </r>
    <r>
      <rPr>
        <sz val="10"/>
        <rFont val="Arial"/>
        <charset val="134"/>
      </rPr>
      <t xml:space="preserve">                  3.</t>
    </r>
    <r>
      <rPr>
        <sz val="10"/>
        <rFont val="宋体"/>
        <charset val="134"/>
      </rPr>
      <t>绩效目标编制不全面，考核指标有待完善。部分指标设立与部门重点工作不相匹配；部分绩效指标设定不够完善、全面，未突出项目经费重点支出方向；部分指标、指标值设定不够合理，可衡量性不足；部分三级指标设置不规范。</t>
    </r>
  </si>
  <si>
    <t>农垦养老保险</t>
  </si>
  <si>
    <t>武汉辛安渡人力资源服务有限公司</t>
  </si>
  <si>
    <r>
      <rPr>
        <sz val="10"/>
        <rFont val="Arial"/>
        <charset val="134"/>
      </rPr>
      <t>1.</t>
    </r>
    <r>
      <rPr>
        <sz val="10"/>
        <rFont val="宋体"/>
        <charset val="134"/>
      </rPr>
      <t>因此项目在年初预算测算时按五险单位部分加上个人部分预算，农场职工个人部分原由我街收取后缴纳。</t>
    </r>
    <r>
      <rPr>
        <sz val="10"/>
        <rFont val="Arial"/>
        <charset val="134"/>
      </rPr>
      <t xml:space="preserve">                       2.</t>
    </r>
    <r>
      <rPr>
        <sz val="10"/>
        <rFont val="宋体"/>
        <charset val="134"/>
      </rPr>
      <t>绩效目标编制不全面，考核指标有待完善。部分指标设立与部门重点工作不相匹配；部分绩效指标设定不够完善、全面，未突出项目经费重点支出方向；部分指标、指标值设定不够合理，可衡量性不足；部分三级指标设置不规范。</t>
    </r>
  </si>
  <si>
    <t>二级单位运转经费</t>
  </si>
  <si>
    <t>核算中心</t>
  </si>
  <si>
    <t>绩效目标编制不全面，考核指标有待完善。部分指标设立与部门重点工作不相匹配；部分绩效指标设定不够完善、全面，未突出项目经费重点支出方向；部分指标、指标值设定不够合理，可衡量性不足；部分三级指标设置不规范。</t>
  </si>
  <si>
    <t>生活费</t>
  </si>
  <si>
    <t>区域发展办公室</t>
  </si>
  <si>
    <r>
      <rPr>
        <sz val="10"/>
        <rFont val="Arial"/>
        <charset val="134"/>
      </rPr>
      <t>1.</t>
    </r>
    <r>
      <rPr>
        <sz val="10"/>
        <rFont val="宋体"/>
        <charset val="134"/>
      </rPr>
      <t>预算数与执行数有偏差的原因：本年度有人员退休，使预算数与执行数有所偏差。</t>
    </r>
    <r>
      <rPr>
        <sz val="10"/>
        <rFont val="Arial"/>
        <charset val="134"/>
      </rPr>
      <t xml:space="preserve">                                          2.</t>
    </r>
    <r>
      <rPr>
        <sz val="10"/>
        <rFont val="宋体"/>
        <charset val="134"/>
      </rPr>
      <t>绩效目标编制不全面，考核指标有待完善。部分指标设立与部门重点工作不相匹配；部分绩效指标设定不够完善、全面，未突出项目经费重点支出方向；部分指标、指标值设定不够合理，可衡量性不足；部分三级指标设置不规范。</t>
    </r>
  </si>
  <si>
    <t>农业生产项目</t>
  </si>
  <si>
    <t>无</t>
  </si>
  <si>
    <t>长湖丽园还建房</t>
  </si>
  <si>
    <t>公共管理办公室</t>
  </si>
  <si>
    <r>
      <rPr>
        <sz val="10"/>
        <rFont val="Arial"/>
        <charset val="134"/>
      </rPr>
      <t>1.</t>
    </r>
    <r>
      <rPr>
        <sz val="10"/>
        <rFont val="宋体"/>
        <charset val="134"/>
      </rPr>
      <t>成本指标</t>
    </r>
    <r>
      <rPr>
        <sz val="10"/>
        <rFont val="Arial"/>
        <charset val="134"/>
      </rPr>
      <t>“</t>
    </r>
    <r>
      <rPr>
        <sz val="10"/>
        <rFont val="宋体"/>
        <charset val="134"/>
      </rPr>
      <t>按照国家建筑标准控制成本</t>
    </r>
    <r>
      <rPr>
        <sz val="10"/>
        <rFont val="Arial"/>
        <charset val="134"/>
      </rPr>
      <t>”</t>
    </r>
    <r>
      <rPr>
        <sz val="10"/>
        <rFont val="宋体"/>
        <charset val="134"/>
      </rPr>
      <t>年度目标值</t>
    </r>
    <r>
      <rPr>
        <sz val="10"/>
        <rFont val="Arial"/>
        <charset val="134"/>
      </rPr>
      <t>“≤8%”</t>
    </r>
    <r>
      <rPr>
        <sz val="10"/>
        <rFont val="宋体"/>
        <charset val="134"/>
      </rPr>
      <t>，项目已竣工验收，项目投资完成额</t>
    </r>
    <r>
      <rPr>
        <sz val="10"/>
        <rFont val="Arial"/>
        <charset val="134"/>
      </rPr>
      <t>44647.88</t>
    </r>
    <r>
      <rPr>
        <sz val="10"/>
        <rFont val="宋体"/>
        <charset val="134"/>
      </rPr>
      <t>万元</t>
    </r>
    <r>
      <rPr>
        <sz val="10"/>
        <rFont val="Arial"/>
        <charset val="134"/>
      </rPr>
      <t>&lt;</t>
    </r>
    <r>
      <rPr>
        <sz val="10"/>
        <rFont val="宋体"/>
        <charset val="134"/>
      </rPr>
      <t>预算批复金额</t>
    </r>
    <r>
      <rPr>
        <sz val="10"/>
        <rFont val="Arial"/>
        <charset val="134"/>
      </rPr>
      <t>48608.73</t>
    </r>
    <r>
      <rPr>
        <sz val="10"/>
        <rFont val="宋体"/>
        <charset val="134"/>
      </rPr>
      <t>万元，年度目标值设置不合理，不清晰，扣</t>
    </r>
    <r>
      <rPr>
        <sz val="10"/>
        <rFont val="Arial"/>
        <charset val="134"/>
      </rPr>
      <t>1</t>
    </r>
    <r>
      <rPr>
        <sz val="10"/>
        <rFont val="宋体"/>
        <charset val="134"/>
      </rPr>
      <t>分。</t>
    </r>
    <r>
      <rPr>
        <sz val="10"/>
        <rFont val="Arial"/>
        <charset val="134"/>
      </rPr>
      <t>2.</t>
    </r>
    <r>
      <rPr>
        <sz val="10"/>
        <rFont val="宋体"/>
        <charset val="134"/>
      </rPr>
      <t>时效指标</t>
    </r>
    <r>
      <rPr>
        <sz val="10"/>
        <rFont val="Arial"/>
        <charset val="134"/>
      </rPr>
      <t>“</t>
    </r>
    <r>
      <rPr>
        <sz val="10"/>
        <rFont val="宋体"/>
        <charset val="134"/>
      </rPr>
      <t>照国家建筑标准完成</t>
    </r>
    <r>
      <rPr>
        <sz val="10"/>
        <rFont val="Arial"/>
        <charset val="134"/>
      </rPr>
      <t>”</t>
    </r>
    <r>
      <rPr>
        <sz val="10"/>
        <rFont val="宋体"/>
        <charset val="134"/>
      </rPr>
      <t>年度目标值</t>
    </r>
    <r>
      <rPr>
        <sz val="10"/>
        <rFont val="Arial"/>
        <charset val="134"/>
      </rPr>
      <t>“≤2</t>
    </r>
    <r>
      <rPr>
        <sz val="10"/>
        <rFont val="宋体"/>
        <charset val="134"/>
      </rPr>
      <t>年</t>
    </r>
    <r>
      <rPr>
        <sz val="10"/>
        <rFont val="Arial"/>
        <charset val="134"/>
      </rPr>
      <t>”</t>
    </r>
    <r>
      <rPr>
        <sz val="10"/>
        <rFont val="宋体"/>
        <charset val="134"/>
      </rPr>
      <t>，实际工期＞</t>
    </r>
    <r>
      <rPr>
        <sz val="10"/>
        <rFont val="Arial"/>
        <charset val="134"/>
      </rPr>
      <t>2</t>
    </r>
    <r>
      <rPr>
        <sz val="10"/>
        <rFont val="宋体"/>
        <charset val="134"/>
      </rPr>
      <t>年，年度目标值未完成。</t>
    </r>
    <r>
      <rPr>
        <sz val="10"/>
        <rFont val="Arial"/>
        <charset val="134"/>
      </rPr>
      <t>3.</t>
    </r>
    <r>
      <rPr>
        <sz val="10"/>
        <rFont val="宋体"/>
        <charset val="134"/>
      </rPr>
      <t>效益指标，非量化指标，按完成情况的</t>
    </r>
    <r>
      <rPr>
        <sz val="10"/>
        <rFont val="Arial"/>
        <charset val="134"/>
      </rPr>
      <t>90%</t>
    </r>
    <r>
      <rPr>
        <sz val="10"/>
        <rFont val="宋体"/>
        <charset val="134"/>
      </rPr>
      <t>计分。</t>
    </r>
  </si>
  <si>
    <t>社会事务管理项目</t>
  </si>
  <si>
    <t>公共服务办公室</t>
  </si>
  <si>
    <t>拆迁过渡费</t>
  </si>
  <si>
    <t>安全生产经费</t>
  </si>
  <si>
    <t>平安建设办</t>
  </si>
  <si>
    <t>执行预算51.57万元，剩余额度53.43万元，因年初测算不科学，机构改革道路交通、环境保护职能转出但相应费用由其他部门预算解决导致预算执行率不理想，建议预算测算时应细化到每项费用支出，职能增减相应预算也应同时增减到对应科室。</t>
  </si>
  <si>
    <t>综治信访维稳经费</t>
  </si>
  <si>
    <t>2023年度因加强平安创建的宣传，及时处理辖区内居民所提出的需求，使2023年度上访群众人数下降，导致盯防次数减少，综治信访经费未使用完毕。</t>
  </si>
  <si>
    <t>红色物业经费</t>
  </si>
  <si>
    <t>武汉辛安渡物业管理有限公司</t>
  </si>
  <si>
    <t>一是因区下拨资金是先打给街道，我公司根据实际需支出项目进行请款支付，但因街道资金紧张，导致项目未执行；二是，2023年初面街道改革，需重新制定新的日常项目预算，因此造成与预算目标有偏差。</t>
  </si>
  <si>
    <t>应急资金</t>
  </si>
  <si>
    <t>党群中心　</t>
  </si>
  <si>
    <t>1.预算数600万元（往来资金600万元），执行数491.7万元（其中往来资金498万元），因每年应急情况不一样，故执行数与预算数存在差异。2.数量指标“常态化疫情防控卡口人数”年度目标值“≥50人次”，实际完成值39人次，按占比计分。</t>
  </si>
  <si>
    <t>小型修缮</t>
  </si>
  <si>
    <t>城建办</t>
  </si>
  <si>
    <t>预算数1000万元（其中往来资金900万元、经费拨款补助100万元），执行数598万元（其中往来资金498万元、经费拨款补助100万元），此项目因年初计划建设的部分工程未实施导致预算执行率不理想。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</si>
</sst>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3">
    <font>
      <sz val="11"/>
      <color theme="1"/>
      <name val="宋体"/>
      <charset val="134"/>
      <scheme val="minor"/>
    </font>
    <font>
      <sz val="12"/>
      <color theme="1"/>
      <name val="宋体"/>
      <charset val="134"/>
    </font>
    <font>
      <sz val="11"/>
      <color theme="1"/>
      <name val="黑体"/>
      <charset val="134"/>
    </font>
    <font>
      <sz val="22"/>
      <color theme="1"/>
      <name val="方正小标宋简体"/>
      <charset val="134"/>
    </font>
    <font>
      <sz val="22"/>
      <color theme="1"/>
      <name val="宋体"/>
      <charset val="134"/>
      <scheme val="minor"/>
    </font>
    <font>
      <sz val="11"/>
      <color theme="1"/>
      <name val="宋体"/>
      <charset val="134"/>
      <scheme val="minor"/>
    </font>
    <font>
      <sz val="9"/>
      <name val="MingLiU"/>
      <charset val="134"/>
    </font>
    <font>
      <sz val="10"/>
      <color theme="1"/>
      <name val="宋体"/>
      <charset val="134"/>
      <scheme val="minor"/>
    </font>
    <font>
      <sz val="10"/>
      <name val="宋体"/>
      <charset val="134"/>
    </font>
    <font>
      <sz val="10"/>
      <color theme="1"/>
      <name val="宋体"/>
      <charset val="134"/>
    </font>
    <font>
      <sz val="10"/>
      <name val="Arial"/>
      <charset val="134"/>
    </font>
    <font>
      <sz val="22"/>
      <name val="方正小标宋简体"/>
      <charset val="134"/>
    </font>
    <font>
      <sz val="22"/>
      <name val="方正小标宋简体"/>
      <charset val="134"/>
    </font>
    <font>
      <sz val="22"/>
      <name val="宋体"/>
      <charset val="134"/>
      <scheme val="minor"/>
    </font>
    <font>
      <sz val="12"/>
      <name val="宋体"/>
      <charset val="134"/>
    </font>
    <font>
      <sz val="12"/>
      <name val="宋体"/>
      <charset val="134"/>
    </font>
    <font>
      <sz val="11"/>
      <name val="黑体"/>
      <charset val="134"/>
    </font>
    <font>
      <sz val="11"/>
      <name val="黑体"/>
      <charset val="134"/>
    </font>
    <font>
      <sz val="9"/>
      <name val="黑体"/>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name val="宋体"/>
      <charset val="134"/>
    </font>
    <font>
      <sz val="11"/>
      <color indexed="8"/>
      <name val="宋体"/>
      <charset val="134"/>
      <scheme val="minor"/>
    </font>
    <font>
      <sz val="10"/>
      <name val="Arial"/>
      <charset val="134"/>
    </font>
    <font>
      <sz val="11"/>
      <color indexed="8"/>
      <name val="宋体"/>
      <charset val="134"/>
      <scheme val="minor"/>
    </font>
    <font>
      <sz val="11"/>
      <color indexed="8"/>
      <name val="宋体"/>
      <charset val="134"/>
    </font>
    <font>
      <sz val="11"/>
      <color theme="1"/>
      <name val="Calibri"/>
      <charset val="134"/>
    </font>
    <font>
      <sz val="12"/>
      <color indexed="8"/>
      <name val="宋体"/>
      <charset val="134"/>
    </font>
    <font>
      <sz val="12"/>
      <color theme="1"/>
      <name val="宋体"/>
      <charset val="134"/>
      <scheme val="minor"/>
    </font>
    <font>
      <sz val="11"/>
      <color indexed="8"/>
      <name val="Calibri"/>
      <charset val="134"/>
    </font>
    <font>
      <sz val="11"/>
      <color theme="0"/>
      <name val="宋体"/>
      <charset val="134"/>
      <scheme val="minor"/>
    </font>
    <font>
      <sz val="11"/>
      <color indexed="42"/>
      <name val="宋体"/>
      <charset val="134"/>
    </font>
    <font>
      <sz val="9"/>
      <name val="Arial"/>
      <charset val="134"/>
    </font>
    <font>
      <sz val="9"/>
      <name val="宋体"/>
      <charset val="134"/>
    </font>
  </fonts>
  <fills count="39">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8" tint="0.799798577837458"/>
        <bgColor indexed="64"/>
      </patternFill>
    </fill>
    <fill>
      <patternFill patternType="solid">
        <fgColor theme="8" tint="0.799768059327982"/>
        <bgColor indexed="64"/>
      </patternFill>
    </fill>
    <fill>
      <patternFill patternType="solid">
        <fgColor theme="8" tint="0.799737540818506"/>
        <bgColor indexed="64"/>
      </patternFill>
    </fill>
    <fill>
      <patternFill patternType="solid">
        <fgColor indexed="27"/>
        <bgColor indexed="64"/>
      </patternFill>
    </fill>
    <fill>
      <patternFill patternType="solid">
        <fgColor theme="5"/>
        <bgColor indexed="64"/>
      </patternFill>
    </fill>
    <fill>
      <patternFill patternType="solid">
        <fgColor indexed="53"/>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3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2"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3" borderId="11" applyNumberFormat="0" applyAlignment="0" applyProtection="0">
      <alignment vertical="center"/>
    </xf>
    <xf numFmtId="0" fontId="29" fillId="4" borderId="12" applyNumberFormat="0" applyAlignment="0" applyProtection="0">
      <alignment vertical="center"/>
    </xf>
    <xf numFmtId="0" fontId="30" fillId="4" borderId="11" applyNumberFormat="0" applyAlignment="0" applyProtection="0">
      <alignment vertical="center"/>
    </xf>
    <xf numFmtId="0" fontId="31" fillId="5"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6" borderId="0" applyNumberFormat="0" applyBorder="0" applyAlignment="0" applyProtection="0">
      <alignment vertical="center"/>
    </xf>
    <xf numFmtId="0" fontId="35" fillId="7" borderId="0" applyNumberFormat="0" applyBorder="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8"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7" fillId="20" borderId="0" applyNumberFormat="0" applyBorder="0" applyAlignment="0" applyProtection="0">
      <alignment vertical="center"/>
    </xf>
    <xf numFmtId="0" fontId="37"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7" fillId="24" borderId="0" applyNumberFormat="0" applyBorder="0" applyAlignment="0" applyProtection="0">
      <alignment vertical="center"/>
    </xf>
    <xf numFmtId="0" fontId="37"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7" fillId="32" borderId="0" applyNumberFormat="0" applyBorder="0" applyAlignment="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39" fillId="36" borderId="0" applyProtection="0">
      <alignment vertical="center"/>
    </xf>
    <xf numFmtId="0" fontId="5" fillId="34" borderId="0" applyNumberFormat="0" applyBorder="0" applyAlignment="0" applyProtection="0">
      <alignment vertical="center"/>
    </xf>
    <xf numFmtId="0" fontId="5" fillId="35" borderId="0" applyNumberFormat="0" applyBorder="0" applyAlignment="0" applyProtection="0">
      <alignment vertical="center"/>
    </xf>
    <xf numFmtId="0" fontId="39" fillId="36" borderId="0" applyProtection="0">
      <alignment vertical="center"/>
    </xf>
    <xf numFmtId="0" fontId="5" fillId="33" borderId="0" applyNumberFormat="0" applyBorder="0" applyAlignment="0" applyProtection="0">
      <alignment vertical="center"/>
    </xf>
    <xf numFmtId="0" fontId="5" fillId="34" borderId="0" applyNumberFormat="0" applyBorder="0" applyAlignment="0" applyProtection="0">
      <alignment vertical="center"/>
    </xf>
    <xf numFmtId="0" fontId="39" fillId="36" borderId="0" applyProtection="0">
      <alignment vertical="center"/>
    </xf>
    <xf numFmtId="0" fontId="39" fillId="36" borderId="0" applyProtection="0">
      <alignment vertical="center"/>
    </xf>
    <xf numFmtId="9" fontId="0"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Font="0" applyFill="0" applyBorder="0" applyAlignment="0" applyProtection="0">
      <alignment vertical="center"/>
    </xf>
    <xf numFmtId="9" fontId="39" fillId="0" borderId="0" applyProtection="0">
      <alignment vertical="center"/>
    </xf>
    <xf numFmtId="9" fontId="39" fillId="0" borderId="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39" fillId="0" borderId="0" applyProtection="0">
      <alignment vertical="center"/>
    </xf>
    <xf numFmtId="9" fontId="39" fillId="0" borderId="0" applyProtection="0">
      <alignment vertical="center"/>
    </xf>
    <xf numFmtId="9" fontId="5" fillId="0" borderId="0" applyFont="0" applyFill="0" applyBorder="0" applyAlignment="0" applyProtection="0">
      <alignment vertical="center"/>
    </xf>
    <xf numFmtId="9" fontId="39" fillId="0" borderId="0" applyProtection="0">
      <alignment vertical="center"/>
    </xf>
    <xf numFmtId="9" fontId="39" fillId="0" borderId="0" applyProtection="0">
      <alignment vertical="center"/>
    </xf>
    <xf numFmtId="9" fontId="5" fillId="0" borderId="0" applyFont="0" applyFill="0" applyBorder="0" applyAlignment="0" applyProtection="0">
      <alignment vertical="center"/>
    </xf>
    <xf numFmtId="9" fontId="15" fillId="0" borderId="0" applyFont="0" applyFill="0" applyBorder="0" applyAlignment="0" applyProtection="0">
      <alignment vertical="center"/>
    </xf>
    <xf numFmtId="9" fontId="40" fillId="0" borderId="0" applyProtection="0">
      <alignment vertical="center"/>
    </xf>
    <xf numFmtId="9" fontId="40" fillId="0" borderId="0" applyProtection="0">
      <alignment vertical="center"/>
    </xf>
    <xf numFmtId="9" fontId="14" fillId="0" borderId="0" applyFont="0" applyFill="0" applyBorder="0" applyAlignment="0" applyProtection="0">
      <alignment vertical="center"/>
    </xf>
    <xf numFmtId="9" fontId="39" fillId="0" borderId="0" applyProtection="0">
      <alignment vertical="center"/>
    </xf>
    <xf numFmtId="9" fontId="39" fillId="0" borderId="0" applyProtection="0">
      <alignment vertical="center"/>
    </xf>
    <xf numFmtId="9" fontId="14" fillId="0" borderId="0" applyFont="0" applyFill="0" applyBorder="0" applyAlignment="0" applyProtection="0">
      <alignment vertical="center"/>
    </xf>
    <xf numFmtId="9" fontId="39" fillId="0" borderId="0" applyProtection="0">
      <alignment vertical="center"/>
    </xf>
    <xf numFmtId="9" fontId="5" fillId="0" borderId="0" applyFont="0" applyFill="0" applyBorder="0" applyAlignment="0" applyProtection="0">
      <alignment vertical="center"/>
    </xf>
    <xf numFmtId="0" fontId="15" fillId="0" borderId="0">
      <alignment vertical="center"/>
    </xf>
    <xf numFmtId="0" fontId="39" fillId="0" borderId="0" applyProtection="0">
      <alignment vertical="center"/>
    </xf>
    <xf numFmtId="0" fontId="5" fillId="0" borderId="0">
      <alignment vertical="center"/>
    </xf>
    <xf numFmtId="0" fontId="0" fillId="0" borderId="0">
      <alignment vertical="center"/>
    </xf>
    <xf numFmtId="0" fontId="39" fillId="0" borderId="0" applyProtection="0">
      <alignment vertical="center"/>
    </xf>
    <xf numFmtId="0" fontId="5" fillId="0" borderId="0">
      <alignment vertical="center"/>
    </xf>
    <xf numFmtId="0" fontId="15" fillId="0" borderId="0">
      <alignment vertical="center"/>
    </xf>
    <xf numFmtId="0" fontId="15" fillId="0" borderId="0">
      <alignment vertical="center"/>
    </xf>
    <xf numFmtId="0" fontId="39" fillId="0" borderId="0" applyProtection="0">
      <alignment vertical="center"/>
    </xf>
    <xf numFmtId="0" fontId="15" fillId="0" borderId="0">
      <alignment vertical="center"/>
    </xf>
    <xf numFmtId="0" fontId="41" fillId="0" borderId="0">
      <alignment vertical="center"/>
    </xf>
    <xf numFmtId="0" fontId="42" fillId="0" borderId="0">
      <alignment vertical="center"/>
    </xf>
    <xf numFmtId="0" fontId="43" fillId="0" borderId="0">
      <alignment vertical="center"/>
    </xf>
    <xf numFmtId="0" fontId="0" fillId="0" borderId="0">
      <alignment vertical="center"/>
    </xf>
    <xf numFmtId="0" fontId="5" fillId="0" borderId="0">
      <alignment vertical="center"/>
    </xf>
    <xf numFmtId="0" fontId="44" fillId="0" borderId="0">
      <alignment vertical="center"/>
    </xf>
    <xf numFmtId="0" fontId="39" fillId="0" borderId="0">
      <alignment vertical="center"/>
    </xf>
    <xf numFmtId="0" fontId="15" fillId="0" borderId="0"/>
    <xf numFmtId="0" fontId="14" fillId="0" borderId="0"/>
    <xf numFmtId="0" fontId="14" fillId="0" borderId="0"/>
    <xf numFmtId="0" fontId="14" fillId="0" borderId="0" applyProtection="0"/>
    <xf numFmtId="0" fontId="14" fillId="0" borderId="0" applyProtection="0"/>
    <xf numFmtId="0" fontId="15" fillId="0" borderId="0"/>
    <xf numFmtId="0" fontId="14" fillId="0" borderId="0"/>
    <xf numFmtId="0" fontId="14" fillId="0" borderId="0"/>
    <xf numFmtId="0" fontId="14" fillId="0" borderId="0" applyProtection="0"/>
    <xf numFmtId="0" fontId="14" fillId="0" borderId="0" applyProtection="0"/>
    <xf numFmtId="0" fontId="14" fillId="0" borderId="0"/>
    <xf numFmtId="0" fontId="14" fillId="0" borderId="0" applyProtection="0"/>
    <xf numFmtId="0" fontId="14" fillId="0" borderId="0" applyProtection="0"/>
    <xf numFmtId="0" fontId="14" fillId="0" borderId="0"/>
    <xf numFmtId="0" fontId="15" fillId="0" borderId="0" applyProtection="0"/>
    <xf numFmtId="0" fontId="15" fillId="0" borderId="0"/>
    <xf numFmtId="0" fontId="14" fillId="0" borderId="0">
      <protection locked="0"/>
    </xf>
    <xf numFmtId="0" fontId="14" fillId="0" borderId="0">
      <protection locked="0"/>
    </xf>
    <xf numFmtId="0" fontId="14" fillId="0" borderId="0"/>
    <xf numFmtId="0" fontId="14" fillId="0" borderId="0" applyProtection="0"/>
    <xf numFmtId="0" fontId="14" fillId="0" borderId="0" applyProtection="0"/>
    <xf numFmtId="0" fontId="14" fillId="0" borderId="0"/>
    <xf numFmtId="0" fontId="44" fillId="0" borderId="0" applyProtection="0">
      <alignment vertical="center"/>
    </xf>
    <xf numFmtId="0" fontId="39" fillId="0" borderId="0" applyProtection="0">
      <alignment vertical="center"/>
    </xf>
    <xf numFmtId="0" fontId="41" fillId="0" borderId="0">
      <alignment vertical="center"/>
    </xf>
    <xf numFmtId="0" fontId="0" fillId="0" borderId="0">
      <alignment vertical="center"/>
    </xf>
    <xf numFmtId="0" fontId="15" fillId="0" borderId="0"/>
    <xf numFmtId="0" fontId="39" fillId="0" borderId="0" applyProtection="0">
      <alignment vertical="center"/>
    </xf>
    <xf numFmtId="0" fontId="41" fillId="0" borderId="0">
      <alignment vertical="center"/>
    </xf>
    <xf numFmtId="0" fontId="45" fillId="0" borderId="0"/>
    <xf numFmtId="0" fontId="46" fillId="0" borderId="0" applyProtection="0">
      <alignment vertical="center"/>
    </xf>
    <xf numFmtId="0" fontId="47" fillId="0" borderId="0">
      <alignment vertical="center"/>
    </xf>
    <xf numFmtId="0" fontId="14" fillId="0" borderId="0"/>
    <xf numFmtId="0" fontId="48" fillId="0" borderId="0" applyProtection="0"/>
    <xf numFmtId="0" fontId="15" fillId="0" borderId="0" applyProtection="0"/>
    <xf numFmtId="0" fontId="0" fillId="0" borderId="0">
      <alignment vertical="center"/>
    </xf>
    <xf numFmtId="0" fontId="15" fillId="0" borderId="0">
      <alignment vertical="center"/>
    </xf>
    <xf numFmtId="0" fontId="39" fillId="0" borderId="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5" fillId="0" borderId="0">
      <alignment vertical="center"/>
    </xf>
    <xf numFmtId="0" fontId="5" fillId="0" borderId="0">
      <alignment vertical="center"/>
    </xf>
    <xf numFmtId="0" fontId="39" fillId="0" borderId="0" applyProtection="0">
      <alignment vertical="center"/>
    </xf>
    <xf numFmtId="0" fontId="39" fillId="0" borderId="0" applyProtection="0">
      <alignment vertical="center"/>
    </xf>
    <xf numFmtId="0" fontId="14" fillId="0" borderId="0">
      <alignment vertical="center"/>
    </xf>
    <xf numFmtId="0" fontId="14" fillId="0" borderId="0" applyProtection="0">
      <alignment vertical="center"/>
    </xf>
    <xf numFmtId="0" fontId="14" fillId="0" borderId="0" applyProtection="0">
      <alignment vertical="center"/>
    </xf>
    <xf numFmtId="0" fontId="14" fillId="0" borderId="0">
      <alignment vertical="center"/>
    </xf>
    <xf numFmtId="0" fontId="5" fillId="0" borderId="0">
      <alignment vertical="center"/>
    </xf>
    <xf numFmtId="0" fontId="5" fillId="0" borderId="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5" fillId="0" borderId="0">
      <alignment vertical="center"/>
    </xf>
    <xf numFmtId="0" fontId="39" fillId="0" borderId="0" applyProtection="0">
      <alignment vertical="center"/>
    </xf>
    <xf numFmtId="0" fontId="39" fillId="0" borderId="0" applyProtection="0">
      <alignment vertical="center"/>
    </xf>
    <xf numFmtId="0" fontId="15" fillId="0" borderId="0">
      <alignment vertical="center"/>
    </xf>
    <xf numFmtId="0" fontId="41" fillId="0" borderId="0">
      <alignment vertical="center"/>
    </xf>
    <xf numFmtId="0" fontId="41" fillId="0" borderId="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44" fillId="0" borderId="0">
      <alignment vertical="center"/>
    </xf>
    <xf numFmtId="0" fontId="39" fillId="0" borderId="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14" fillId="0" borderId="0">
      <alignment vertical="center"/>
    </xf>
    <xf numFmtId="0" fontId="14" fillId="0" borderId="0">
      <alignment vertical="center"/>
    </xf>
    <xf numFmtId="0" fontId="14" fillId="0" borderId="0" applyProtection="0">
      <alignment vertical="center"/>
    </xf>
    <xf numFmtId="0" fontId="14" fillId="0" borderId="0" applyProtection="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0" fillId="0" borderId="0">
      <alignment vertical="center"/>
    </xf>
    <xf numFmtId="0" fontId="39" fillId="0" borderId="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40" fillId="0" borderId="0">
      <alignment vertical="center"/>
    </xf>
    <xf numFmtId="0" fontId="40" fillId="0" borderId="0">
      <alignment vertical="center"/>
    </xf>
    <xf numFmtId="0" fontId="40" fillId="0" borderId="0" applyProtection="0">
      <alignment vertical="center"/>
    </xf>
    <xf numFmtId="0" fontId="40" fillId="0" borderId="0" applyProtection="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0" fillId="0" borderId="0">
      <alignment vertical="center"/>
    </xf>
    <xf numFmtId="0" fontId="41" fillId="0" borderId="0">
      <alignment vertical="center"/>
    </xf>
    <xf numFmtId="0" fontId="41" fillId="0" borderId="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15" fillId="0" borderId="0">
      <alignment vertical="center"/>
    </xf>
    <xf numFmtId="0" fontId="42" fillId="0" borderId="0">
      <alignment vertical="center"/>
    </xf>
    <xf numFmtId="0" fontId="42" fillId="0" borderId="0" applyProtection="0">
      <alignment vertical="center"/>
    </xf>
    <xf numFmtId="0" fontId="41" fillId="0" borderId="0">
      <alignment vertical="center"/>
    </xf>
    <xf numFmtId="0" fontId="39" fillId="0" borderId="0" applyProtection="0">
      <alignment vertical="center"/>
    </xf>
    <xf numFmtId="0" fontId="39" fillId="0" borderId="0" applyProtection="0">
      <alignment vertical="center"/>
    </xf>
    <xf numFmtId="0" fontId="41" fillId="0" borderId="0">
      <alignment vertical="center"/>
    </xf>
    <xf numFmtId="0" fontId="0" fillId="0" borderId="0">
      <alignment vertical="center"/>
    </xf>
    <xf numFmtId="0" fontId="41" fillId="0" borderId="0">
      <alignment vertical="center"/>
    </xf>
    <xf numFmtId="0" fontId="39" fillId="0" borderId="0" applyProtection="0">
      <alignment vertical="center"/>
    </xf>
    <xf numFmtId="0" fontId="39" fillId="0" borderId="0" applyProtection="0">
      <alignment vertical="center"/>
    </xf>
    <xf numFmtId="0" fontId="41" fillId="0" borderId="0">
      <alignment vertical="center"/>
    </xf>
    <xf numFmtId="43" fontId="0" fillId="0" borderId="0" applyFont="0" applyFill="0" applyBorder="0" applyAlignment="0" applyProtection="0">
      <alignment vertical="center"/>
    </xf>
    <xf numFmtId="43" fontId="45" fillId="0" borderId="0" applyFont="0" applyFill="0" applyBorder="0" applyAlignment="0" applyProtection="0">
      <alignment vertical="center"/>
    </xf>
    <xf numFmtId="43" fontId="39" fillId="0" borderId="0" applyProtection="0">
      <alignment vertical="center"/>
    </xf>
    <xf numFmtId="43" fontId="39" fillId="0" borderId="0" applyFont="0" applyFill="0" applyBorder="0" applyAlignment="0" applyProtection="0">
      <alignment vertical="center"/>
    </xf>
    <xf numFmtId="43" fontId="39" fillId="0" borderId="0" applyFont="0" applyFill="0" applyBorder="0" applyAlignment="0" applyProtection="0">
      <alignment vertical="center"/>
    </xf>
    <xf numFmtId="43" fontId="39" fillId="0" borderId="0" applyProtection="0">
      <alignment vertical="center"/>
    </xf>
    <xf numFmtId="43" fontId="39" fillId="0" borderId="0" applyProtection="0">
      <alignment vertical="center"/>
    </xf>
    <xf numFmtId="43" fontId="5" fillId="0" borderId="0" applyFont="0" applyFill="0" applyBorder="0" applyAlignment="0" applyProtection="0">
      <alignment vertical="center"/>
    </xf>
    <xf numFmtId="43" fontId="39" fillId="0" borderId="0" applyProtection="0">
      <alignment vertical="center"/>
    </xf>
    <xf numFmtId="43" fontId="5" fillId="0" borderId="0" applyFont="0" applyFill="0" applyBorder="0" applyAlignment="0" applyProtection="0">
      <alignment vertical="center"/>
    </xf>
    <xf numFmtId="43" fontId="39" fillId="0" borderId="0" applyProtection="0">
      <alignment vertical="center"/>
    </xf>
    <xf numFmtId="0" fontId="49" fillId="37" borderId="0" applyNumberFormat="0" applyBorder="0" applyAlignment="0" applyProtection="0">
      <alignment vertical="center"/>
    </xf>
    <xf numFmtId="0" fontId="49" fillId="37" borderId="0" applyNumberFormat="0" applyBorder="0" applyAlignment="0" applyProtection="0">
      <alignment vertical="center"/>
    </xf>
    <xf numFmtId="0" fontId="50" fillId="38" borderId="0" applyProtection="0">
      <alignment vertical="center"/>
    </xf>
    <xf numFmtId="0" fontId="50" fillId="38" borderId="0" applyProtection="0">
      <alignment vertical="center"/>
    </xf>
  </cellStyleXfs>
  <cellXfs count="49">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0" fillId="0" borderId="3" xfId="0" applyBorder="1">
      <alignment vertical="center"/>
    </xf>
    <xf numFmtId="49" fontId="0" fillId="0" borderId="3" xfId="0" applyNumberFormat="1" applyBorder="1">
      <alignment vertical="center"/>
    </xf>
    <xf numFmtId="0" fontId="0" fillId="0" borderId="3" xfId="0" applyBorder="1" applyAlignment="1">
      <alignment vertical="center" wrapText="1"/>
    </xf>
    <xf numFmtId="43" fontId="5" fillId="0" borderId="3" xfId="0" applyNumberFormat="1" applyFont="1" applyBorder="1">
      <alignment vertical="center"/>
    </xf>
    <xf numFmtId="43" fontId="0" fillId="0" borderId="3" xfId="0" applyNumberFormat="1" applyFont="1" applyBorder="1">
      <alignment vertical="center"/>
    </xf>
    <xf numFmtId="176" fontId="6"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10" fontId="7" fillId="0" borderId="3" xfId="0" applyNumberFormat="1" applyFont="1" applyBorder="1">
      <alignment vertical="center"/>
    </xf>
    <xf numFmtId="176" fontId="8" fillId="0" borderId="3" xfId="0" applyNumberFormat="1" applyFont="1" applyFill="1" applyBorder="1" applyAlignment="1">
      <alignment horizontal="right" vertical="center"/>
    </xf>
    <xf numFmtId="0" fontId="8" fillId="0" borderId="3" xfId="0" applyFont="1" applyFill="1" applyBorder="1" applyAlignment="1">
      <alignment horizontal="right" vertical="center"/>
    </xf>
    <xf numFmtId="43" fontId="8" fillId="0" borderId="3" xfId="0" applyNumberFormat="1" applyFont="1" applyFill="1" applyBorder="1" applyAlignment="1">
      <alignment horizontal="right" vertical="center"/>
    </xf>
    <xf numFmtId="43" fontId="9" fillId="0" borderId="3" xfId="0" applyNumberFormat="1" applyFont="1" applyBorder="1" applyAlignment="1">
      <alignment horizontal="right" vertical="center"/>
    </xf>
    <xf numFmtId="0" fontId="2" fillId="0" borderId="5" xfId="0" applyFont="1" applyFill="1" applyBorder="1" applyAlignment="1">
      <alignment horizontal="center" vertical="center" wrapText="1"/>
    </xf>
    <xf numFmtId="0" fontId="6" fillId="0" borderId="3" xfId="0" applyFont="1" applyFill="1" applyBorder="1" applyAlignment="1">
      <alignment horizontal="center" vertical="center"/>
    </xf>
    <xf numFmtId="177" fontId="8" fillId="0" borderId="3" xfId="0" applyNumberFormat="1" applyFont="1" applyFill="1" applyBorder="1" applyAlignment="1">
      <alignment horizontal="right" vertical="center"/>
    </xf>
    <xf numFmtId="0" fontId="10" fillId="0" borderId="3" xfId="0" applyFont="1" applyFill="1" applyBorder="1" applyAlignment="1">
      <alignment horizontal="left" vertical="center" wrapText="1"/>
    </xf>
    <xf numFmtId="0" fontId="8" fillId="0" borderId="3" xfId="0" applyFont="1" applyFill="1" applyBorder="1" applyAlignment="1">
      <alignment horizontal="left"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43" fontId="0" fillId="0" borderId="3" xfId="0" applyNumberFormat="1" applyBorder="1">
      <alignment vertical="center"/>
    </xf>
    <xf numFmtId="9" fontId="13" fillId="0" borderId="0" xfId="81" applyFont="1" applyFill="1" applyBorder="1" applyAlignment="1">
      <alignment horizontal="center" vertical="center" wrapText="1"/>
    </xf>
    <xf numFmtId="0" fontId="13" fillId="0" borderId="0" xfId="0" applyFont="1" applyFill="1" applyBorder="1" applyAlignment="1">
      <alignment horizontal="left" vertical="center" wrapText="1"/>
    </xf>
    <xf numFmtId="9" fontId="15" fillId="0" borderId="0" xfId="81" applyFont="1" applyFill="1" applyBorder="1" applyAlignment="1">
      <alignment horizontal="center" vertical="center" wrapText="1"/>
    </xf>
    <xf numFmtId="0" fontId="15" fillId="0" borderId="0" xfId="0" applyFont="1" applyFill="1" applyBorder="1" applyAlignment="1">
      <alignment horizontal="left" vertical="center" wrapText="1"/>
    </xf>
    <xf numFmtId="9" fontId="16" fillId="0" borderId="3" xfId="81" applyFont="1" applyFill="1" applyBorder="1" applyAlignment="1">
      <alignment horizontal="center" vertical="center" wrapText="1"/>
    </xf>
    <xf numFmtId="0" fontId="17" fillId="0" borderId="6"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10" fontId="0" fillId="0" borderId="3" xfId="0" applyNumberFormat="1" applyBorder="1">
      <alignment vertical="center"/>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9" fillId="0" borderId="3" xfId="0" applyFont="1" applyBorder="1" applyAlignment="1">
      <alignment vertical="center" wrapText="1"/>
    </xf>
  </cellXfs>
  <cellStyles count="23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20% - 强调文字颜色 5 2" xfId="49"/>
    <cellStyle name="20% - 强调文字颜色 5 2 2" xfId="50"/>
    <cellStyle name="20% - 强调文字颜色 5 2 2 2" xfId="51"/>
    <cellStyle name="20% - 强调文字颜色 5 2 2 3" xfId="52"/>
    <cellStyle name="20% - 强调文字颜色 5 2 3" xfId="53"/>
    <cellStyle name="20% - 强调文字颜色 5 2 3 2" xfId="54"/>
    <cellStyle name="20% - 强调文字颜色 5 2 3 3" xfId="55"/>
    <cellStyle name="20% - 强调文字颜色 5 2 4" xfId="56"/>
    <cellStyle name="20% - 强调文字颜色 5 2 4 2" xfId="57"/>
    <cellStyle name="20% - 强调文字颜色 5 2 4 3" xfId="58"/>
    <cellStyle name="20% - 强调文字颜色 5 2 5" xfId="59"/>
    <cellStyle name="百分比 2" xfId="60"/>
    <cellStyle name="百分比 2 2" xfId="61"/>
    <cellStyle name="百分比 2 2 2" xfId="62"/>
    <cellStyle name="百分比 2 2 2 2" xfId="63"/>
    <cellStyle name="百分比 2 2 3" xfId="64"/>
    <cellStyle name="百分比 2 3" xfId="65"/>
    <cellStyle name="百分比 2 3 2" xfId="66"/>
    <cellStyle name="百分比 2 3 2 2" xfId="67"/>
    <cellStyle name="百分比 2 3 3" xfId="68"/>
    <cellStyle name="百分比 2 4" xfId="69"/>
    <cellStyle name="百分比 2 4 2" xfId="70"/>
    <cellStyle name="百分比 2 5" xfId="71"/>
    <cellStyle name="百分比 2 6" xfId="72"/>
    <cellStyle name="百分比 3" xfId="73"/>
    <cellStyle name="百分比 3 2" xfId="74"/>
    <cellStyle name="百分比 3 2 2" xfId="75"/>
    <cellStyle name="百分比 3 3" xfId="76"/>
    <cellStyle name="百分比 3 3 2" xfId="77"/>
    <cellStyle name="百分比 3 4" xfId="78"/>
    <cellStyle name="百分比 3 5" xfId="79"/>
    <cellStyle name="百分比 4" xfId="80"/>
    <cellStyle name="百分比 5" xfId="81"/>
    <cellStyle name="常规 10" xfId="82"/>
    <cellStyle name="常规 10 2" xfId="83"/>
    <cellStyle name="常规 10 3" xfId="84"/>
    <cellStyle name="常规 11" xfId="85"/>
    <cellStyle name="常规 11 2" xfId="86"/>
    <cellStyle name="常规 11 3" xfId="87"/>
    <cellStyle name="常规 12" xfId="88"/>
    <cellStyle name="常规 12 2" xfId="89"/>
    <cellStyle name="常规 12 2 2" xfId="90"/>
    <cellStyle name="常规 12 3" xfId="91"/>
    <cellStyle name="常规 12 4" xfId="92"/>
    <cellStyle name="常规 13" xfId="93"/>
    <cellStyle name="常规 14" xfId="94"/>
    <cellStyle name="常规 15" xfId="95"/>
    <cellStyle name="常规 16" xfId="96"/>
    <cellStyle name="常规 17" xfId="97"/>
    <cellStyle name="常规 18" xfId="98"/>
    <cellStyle name="常规 2" xfId="99"/>
    <cellStyle name="常规 2 10" xfId="100"/>
    <cellStyle name="常规 2 10 2" xfId="101"/>
    <cellStyle name="常规 2 10 2 2" xfId="102"/>
    <cellStyle name="常规 2 10 3" xfId="103"/>
    <cellStyle name="常规 2 2" xfId="104"/>
    <cellStyle name="常规 2 2 2" xfId="105"/>
    <cellStyle name="常规 2 2 2 2" xfId="106"/>
    <cellStyle name="常规 2 2 2 2 2" xfId="107"/>
    <cellStyle name="常规 2 2 2 3" xfId="108"/>
    <cellStyle name="常规 2 2 3" xfId="109"/>
    <cellStyle name="常规 2 2 3 2" xfId="110"/>
    <cellStyle name="常规 2 2 4" xfId="111"/>
    <cellStyle name="常规 2 2 5" xfId="112"/>
    <cellStyle name="常规 2 3" xfId="113"/>
    <cellStyle name="常规 2 3 2" xfId="114"/>
    <cellStyle name="常规 2 3 2 2" xfId="115"/>
    <cellStyle name="常规 2 3 2 3" xfId="116"/>
    <cellStyle name="常规 2 3 3" xfId="117"/>
    <cellStyle name="常规 2 3 3 2" xfId="118"/>
    <cellStyle name="常规 2 3 4" xfId="119"/>
    <cellStyle name="常规 2 3 5" xfId="120"/>
    <cellStyle name="常规 2 4" xfId="121"/>
    <cellStyle name="常规 2 4 2" xfId="122"/>
    <cellStyle name="常规 2 4 3" xfId="123"/>
    <cellStyle name="常规 2 5" xfId="124"/>
    <cellStyle name="常规 2 5 2" xfId="125"/>
    <cellStyle name="常规 2 5 2 2" xfId="126"/>
    <cellStyle name="常规 2 5 3" xfId="127"/>
    <cellStyle name="常规 2 6" xfId="128"/>
    <cellStyle name="常规 2 6 2" xfId="129"/>
    <cellStyle name="常规 2 6 3" xfId="130"/>
    <cellStyle name="常规 2 7" xfId="131"/>
    <cellStyle name="常规 2 7 2" xfId="132"/>
    <cellStyle name="常规 2_Sheet5" xfId="133"/>
    <cellStyle name="常规 3" xfId="134"/>
    <cellStyle name="常规 3 2" xfId="135"/>
    <cellStyle name="常规 3 2 2" xfId="136"/>
    <cellStyle name="常规 3 2 2 2" xfId="137"/>
    <cellStyle name="常规 3 2 2 2 2" xfId="138"/>
    <cellStyle name="常规 3 2 2 3" xfId="139"/>
    <cellStyle name="常规 3 2 3" xfId="140"/>
    <cellStyle name="常规 3 2 3 2" xfId="141"/>
    <cellStyle name="常规 3 2 3 2 2" xfId="142"/>
    <cellStyle name="常规 3 2 3 3" xfId="143"/>
    <cellStyle name="常规 3 2 4" xfId="144"/>
    <cellStyle name="常规 3 2 4 2" xfId="145"/>
    <cellStyle name="常规 3 2 5" xfId="146"/>
    <cellStyle name="常规 3 2 6" xfId="147"/>
    <cellStyle name="常规 3 3" xfId="148"/>
    <cellStyle name="常规 3 3 2" xfId="149"/>
    <cellStyle name="常规 3 3 2 2" xfId="150"/>
    <cellStyle name="常规 3 3 3" xfId="151"/>
    <cellStyle name="常规 3 4" xfId="152"/>
    <cellStyle name="常规 3 4 2" xfId="153"/>
    <cellStyle name="常规 3 4 2 2" xfId="154"/>
    <cellStyle name="常规 3 4 3" xfId="155"/>
    <cellStyle name="常规 3 5" xfId="156"/>
    <cellStyle name="常规 3 5 2" xfId="157"/>
    <cellStyle name="常规 3 6" xfId="158"/>
    <cellStyle name="常规 4" xfId="159"/>
    <cellStyle name="常规 4 2" xfId="160"/>
    <cellStyle name="常规 4 2 2" xfId="161"/>
    <cellStyle name="常规 4 2 2 2" xfId="162"/>
    <cellStyle name="常规 4 2 3" xfId="163"/>
    <cellStyle name="常规 4 3" xfId="164"/>
    <cellStyle name="常规 4 3 2" xfId="165"/>
    <cellStyle name="常规 4 4" xfId="166"/>
    <cellStyle name="常规 4 5" xfId="167"/>
    <cellStyle name="常规 5" xfId="168"/>
    <cellStyle name="常规 5 2" xfId="169"/>
    <cellStyle name="常规 5 2 2" xfId="170"/>
    <cellStyle name="常规 5 2 2 2" xfId="171"/>
    <cellStyle name="常规 5 2 3" xfId="172"/>
    <cellStyle name="常规 5 3" xfId="173"/>
    <cellStyle name="常规 5 3 2" xfId="174"/>
    <cellStyle name="常规 5 3 2 2" xfId="175"/>
    <cellStyle name="常规 5 3 3" xfId="176"/>
    <cellStyle name="常规 5 4" xfId="177"/>
    <cellStyle name="常规 5 4 2" xfId="178"/>
    <cellStyle name="常规 5 5" xfId="179"/>
    <cellStyle name="常规 5 6" xfId="180"/>
    <cellStyle name="常规 6" xfId="181"/>
    <cellStyle name="常规 6 2" xfId="182"/>
    <cellStyle name="常规 6 2 2" xfId="183"/>
    <cellStyle name="常规 6 2 2 2" xfId="184"/>
    <cellStyle name="常规 6 2 3" xfId="185"/>
    <cellStyle name="常规 6 3" xfId="186"/>
    <cellStyle name="常规 6 3 2" xfId="187"/>
    <cellStyle name="常规 6 3 2 2" xfId="188"/>
    <cellStyle name="常规 6 3 3" xfId="189"/>
    <cellStyle name="常规 6 4" xfId="190"/>
    <cellStyle name="常规 6 4 2" xfId="191"/>
    <cellStyle name="常规 6 5" xfId="192"/>
    <cellStyle name="常规 6 6" xfId="193"/>
    <cellStyle name="常规 7" xfId="194"/>
    <cellStyle name="常规 7 2" xfId="195"/>
    <cellStyle name="常规 7 2 2" xfId="196"/>
    <cellStyle name="常规 7 2 2 2" xfId="197"/>
    <cellStyle name="常规 7 2 3" xfId="198"/>
    <cellStyle name="常规 7 3" xfId="199"/>
    <cellStyle name="常规 7 3 2" xfId="200"/>
    <cellStyle name="常规 7 4" xfId="201"/>
    <cellStyle name="常规 7 5" xfId="202"/>
    <cellStyle name="常规 8" xfId="203"/>
    <cellStyle name="常规 8 2" xfId="204"/>
    <cellStyle name="常规 8 2 2" xfId="205"/>
    <cellStyle name="常规 8 3" xfId="206"/>
    <cellStyle name="常规 8 3 2" xfId="207"/>
    <cellStyle name="常规 8 4" xfId="208"/>
    <cellStyle name="常规 8 5" xfId="209"/>
    <cellStyle name="常规 9" xfId="210"/>
    <cellStyle name="常规 9 2" xfId="211"/>
    <cellStyle name="常规 9 2 2" xfId="212"/>
    <cellStyle name="常规 9 3" xfId="213"/>
    <cellStyle name="常规 9 4" xfId="214"/>
    <cellStyle name="千位分隔 2" xfId="215"/>
    <cellStyle name="千位分隔 2 2" xfId="216"/>
    <cellStyle name="千位分隔 2 2 2" xfId="217"/>
    <cellStyle name="千位分隔 2 2 3" xfId="218"/>
    <cellStyle name="千位分隔 2 3" xfId="219"/>
    <cellStyle name="千位分隔 2 3 2" xfId="220"/>
    <cellStyle name="千位分隔 2 4" xfId="221"/>
    <cellStyle name="千位分隔 3" xfId="222"/>
    <cellStyle name="千位分隔 3 2" xfId="223"/>
    <cellStyle name="千位分隔 4" xfId="224"/>
    <cellStyle name="千位分隔 4 2" xfId="225"/>
    <cellStyle name="强调文字颜色 2 2" xfId="226"/>
    <cellStyle name="强调文字颜色 2 2 2" xfId="227"/>
    <cellStyle name="强调文字颜色 2 2 2 2" xfId="228"/>
    <cellStyle name="强调文字颜色 2 2 3" xfId="22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opLeftCell="B1" workbookViewId="0">
      <selection activeCell="I14" sqref="I14"/>
    </sheetView>
  </sheetViews>
  <sheetFormatPr defaultColWidth="9" defaultRowHeight="13.5" outlineLevelRow="4"/>
  <cols>
    <col min="3" max="3" width="17.125" customWidth="1"/>
    <col min="5" max="5" width="17.125" customWidth="1"/>
    <col min="6" max="10" width="12.625"/>
    <col min="16" max="16" width="12.625"/>
    <col min="17" max="17" width="37" customWidth="1"/>
  </cols>
  <sheetData>
    <row r="1" ht="28.5" spans="1:17">
      <c r="A1" s="27" t="s">
        <v>0</v>
      </c>
      <c r="B1" s="28"/>
      <c r="C1" s="28"/>
      <c r="D1" s="29"/>
      <c r="E1" s="29"/>
      <c r="F1" s="29"/>
      <c r="G1" s="29"/>
      <c r="H1" s="29"/>
      <c r="I1" s="29"/>
      <c r="J1" s="37"/>
      <c r="K1" s="38"/>
      <c r="L1" s="38"/>
      <c r="M1" s="38"/>
      <c r="N1" s="38"/>
      <c r="O1" s="38"/>
      <c r="P1" s="38"/>
      <c r="Q1" s="29"/>
    </row>
    <row r="2" ht="14.25" spans="1:17">
      <c r="A2" s="30" t="s">
        <v>1</v>
      </c>
      <c r="B2" s="31"/>
      <c r="C2" s="31"/>
      <c r="D2" s="31"/>
      <c r="E2" s="31"/>
      <c r="F2" s="30" t="s">
        <v>2</v>
      </c>
      <c r="G2" s="31"/>
      <c r="H2" s="31"/>
      <c r="I2" s="31"/>
      <c r="J2" s="39"/>
      <c r="K2" s="40"/>
      <c r="L2" s="40"/>
      <c r="M2" s="40"/>
      <c r="N2" s="40"/>
      <c r="O2" s="40"/>
      <c r="P2" s="40"/>
      <c r="Q2" s="31" t="s">
        <v>3</v>
      </c>
    </row>
    <row r="3" spans="1:17">
      <c r="A3" s="32" t="s">
        <v>4</v>
      </c>
      <c r="B3" s="33" t="s">
        <v>5</v>
      </c>
      <c r="C3" s="32" t="s">
        <v>6</v>
      </c>
      <c r="D3" s="32" t="s">
        <v>7</v>
      </c>
      <c r="E3" s="32" t="s">
        <v>8</v>
      </c>
      <c r="F3" s="34" t="s">
        <v>9</v>
      </c>
      <c r="G3" s="34"/>
      <c r="H3" s="34"/>
      <c r="I3" s="32" t="s">
        <v>10</v>
      </c>
      <c r="J3" s="41" t="s">
        <v>11</v>
      </c>
      <c r="K3" s="42" t="s">
        <v>12</v>
      </c>
      <c r="L3" s="43"/>
      <c r="M3" s="43"/>
      <c r="N3" s="43"/>
      <c r="O3" s="43"/>
      <c r="P3" s="44"/>
      <c r="Q3" s="46" t="s">
        <v>13</v>
      </c>
    </row>
    <row r="4" ht="40.5" spans="1:17">
      <c r="A4" s="35"/>
      <c r="B4" s="35"/>
      <c r="C4" s="35"/>
      <c r="D4" s="35"/>
      <c r="E4" s="35"/>
      <c r="F4" s="35" t="s">
        <v>14</v>
      </c>
      <c r="G4" s="35" t="s">
        <v>15</v>
      </c>
      <c r="H4" s="35" t="s">
        <v>16</v>
      </c>
      <c r="I4" s="35"/>
      <c r="J4" s="41"/>
      <c r="K4" s="44" t="s">
        <v>17</v>
      </c>
      <c r="L4" s="34" t="s">
        <v>18</v>
      </c>
      <c r="M4" s="34" t="s">
        <v>19</v>
      </c>
      <c r="N4" s="34" t="s">
        <v>20</v>
      </c>
      <c r="O4" s="34" t="s">
        <v>21</v>
      </c>
      <c r="P4" s="34" t="s">
        <v>22</v>
      </c>
      <c r="Q4" s="47"/>
    </row>
    <row r="5" ht="111" customHeight="1" spans="1:17">
      <c r="A5" s="10">
        <v>1</v>
      </c>
      <c r="B5" s="10">
        <v>68</v>
      </c>
      <c r="C5" s="10" t="s">
        <v>23</v>
      </c>
      <c r="D5" s="10" t="s">
        <v>24</v>
      </c>
      <c r="E5" s="10" t="s">
        <v>23</v>
      </c>
      <c r="F5" s="36">
        <v>22971.342807</v>
      </c>
      <c r="G5" s="36">
        <f>H5-F5</f>
        <v>57643.197193</v>
      </c>
      <c r="H5" s="36">
        <v>80614.54</v>
      </c>
      <c r="I5" s="36">
        <v>75183.55</v>
      </c>
      <c r="J5" s="45">
        <f>I5/H5</f>
        <v>0.932630143395968</v>
      </c>
      <c r="K5" s="36">
        <v>18.6526028679194</v>
      </c>
      <c r="L5" s="36"/>
      <c r="M5" s="36">
        <v>39.56</v>
      </c>
      <c r="N5" s="36">
        <v>27.8</v>
      </c>
      <c r="O5" s="36">
        <v>10</v>
      </c>
      <c r="P5" s="36">
        <f>K5+L5+M5+N5+O5</f>
        <v>96.0126028679194</v>
      </c>
      <c r="Q5" s="48" t="s">
        <v>25</v>
      </c>
    </row>
  </sheetData>
  <mergeCells count="13">
    <mergeCell ref="A1:Q1"/>
    <mergeCell ref="A2:C2"/>
    <mergeCell ref="F2:G2"/>
    <mergeCell ref="F3:H3"/>
    <mergeCell ref="K3:P3"/>
    <mergeCell ref="A3:A4"/>
    <mergeCell ref="B3:B4"/>
    <mergeCell ref="C3:C4"/>
    <mergeCell ref="D3:D4"/>
    <mergeCell ref="E3:E4"/>
    <mergeCell ref="I3:I4"/>
    <mergeCell ref="J3:J4"/>
    <mergeCell ref="Q3:Q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7"/>
  <sheetViews>
    <sheetView tabSelected="1" workbookViewId="0">
      <pane xSplit="3" ySplit="4" topLeftCell="F5" activePane="bottomRight" state="frozen"/>
      <selection/>
      <selection pane="topRight"/>
      <selection pane="bottomLeft"/>
      <selection pane="bottomRight" activeCell="R5" sqref="R5"/>
    </sheetView>
  </sheetViews>
  <sheetFormatPr defaultColWidth="9" defaultRowHeight="13.5"/>
  <cols>
    <col min="1" max="1" width="5" customWidth="1"/>
    <col min="2" max="2" width="6.5" customWidth="1"/>
    <col min="3" max="3" width="6" customWidth="1"/>
    <col min="4" max="4" width="17.25" customWidth="1"/>
    <col min="5" max="5" width="16" customWidth="1"/>
    <col min="6" max="6" width="16.75" customWidth="1"/>
    <col min="7" max="7" width="11.75" customWidth="1"/>
    <col min="8" max="8" width="11" customWidth="1"/>
    <col min="9" max="9" width="12.125" customWidth="1"/>
    <col min="10" max="10" width="11.125" customWidth="1"/>
    <col min="11" max="11" width="9" customWidth="1"/>
    <col min="12" max="12" width="11.125"/>
    <col min="13" max="13" width="10.5" customWidth="1"/>
    <col min="15" max="15" width="11.25" customWidth="1"/>
    <col min="16" max="16" width="10.875" customWidth="1"/>
    <col min="17" max="17" width="9" customWidth="1"/>
    <col min="18" max="18" width="52.5" customWidth="1"/>
  </cols>
  <sheetData>
    <row r="1" ht="50.25" customHeight="1" spans="1:18">
      <c r="A1" s="3" t="s">
        <v>26</v>
      </c>
      <c r="B1" s="3"/>
      <c r="C1" s="3"/>
      <c r="D1" s="3"/>
      <c r="E1" s="4"/>
      <c r="F1" s="4"/>
      <c r="G1" s="4"/>
      <c r="H1" s="4"/>
      <c r="I1" s="4"/>
      <c r="J1" s="4"/>
      <c r="K1" s="4"/>
      <c r="L1" s="4"/>
      <c r="M1" s="4"/>
      <c r="N1" s="4"/>
      <c r="O1" s="4"/>
      <c r="P1" s="4"/>
      <c r="Q1" s="4"/>
      <c r="R1" s="4"/>
    </row>
    <row r="2" s="1" customFormat="1" ht="24.95" customHeight="1" spans="1:18">
      <c r="A2" s="5" t="s">
        <v>1</v>
      </c>
      <c r="B2" s="5"/>
      <c r="C2" s="5"/>
      <c r="D2" s="5"/>
      <c r="E2" s="6"/>
      <c r="F2" s="6"/>
      <c r="G2" s="6" t="s">
        <v>27</v>
      </c>
      <c r="H2" s="6"/>
      <c r="I2" s="6">
        <v>83064861</v>
      </c>
      <c r="J2" s="6"/>
      <c r="K2" s="6"/>
      <c r="L2" s="6"/>
      <c r="M2" s="6"/>
      <c r="N2" s="6"/>
      <c r="O2" s="6"/>
      <c r="P2" s="6"/>
      <c r="Q2" s="6"/>
      <c r="R2" s="6" t="s">
        <v>3</v>
      </c>
    </row>
    <row r="3" s="2" customFormat="1" ht="18.95" customHeight="1" spans="1:18">
      <c r="A3" s="7" t="s">
        <v>28</v>
      </c>
      <c r="B3" s="7" t="s">
        <v>5</v>
      </c>
      <c r="C3" s="7" t="s">
        <v>29</v>
      </c>
      <c r="D3" s="7" t="s">
        <v>6</v>
      </c>
      <c r="E3" s="7" t="s">
        <v>7</v>
      </c>
      <c r="F3" s="7" t="s">
        <v>8</v>
      </c>
      <c r="G3" s="8" t="s">
        <v>9</v>
      </c>
      <c r="H3" s="8"/>
      <c r="I3" s="8"/>
      <c r="J3" s="7" t="s">
        <v>10</v>
      </c>
      <c r="K3" s="7" t="s">
        <v>11</v>
      </c>
      <c r="L3" s="8" t="s">
        <v>30</v>
      </c>
      <c r="M3" s="8"/>
      <c r="N3" s="8"/>
      <c r="O3" s="8"/>
      <c r="P3" s="8"/>
      <c r="Q3" s="22"/>
      <c r="R3" s="8" t="s">
        <v>13</v>
      </c>
    </row>
    <row r="4" s="2" customFormat="1" ht="40.5" customHeight="1" spans="1:18">
      <c r="A4" s="9"/>
      <c r="B4" s="9"/>
      <c r="C4" s="9"/>
      <c r="D4" s="9"/>
      <c r="E4" s="9"/>
      <c r="F4" s="9"/>
      <c r="G4" s="9" t="s">
        <v>14</v>
      </c>
      <c r="H4" s="9" t="s">
        <v>15</v>
      </c>
      <c r="I4" s="9" t="s">
        <v>16</v>
      </c>
      <c r="J4" s="9"/>
      <c r="K4" s="9"/>
      <c r="L4" s="15" t="s">
        <v>31</v>
      </c>
      <c r="M4" s="15" t="s">
        <v>32</v>
      </c>
      <c r="N4" s="16" t="s">
        <v>33</v>
      </c>
      <c r="O4" s="16" t="s">
        <v>34</v>
      </c>
      <c r="P4" s="16" t="s">
        <v>35</v>
      </c>
      <c r="Q4" s="23" t="s">
        <v>36</v>
      </c>
      <c r="R4" s="8"/>
    </row>
    <row r="5" ht="86.25" spans="1:18">
      <c r="A5" s="10">
        <v>1</v>
      </c>
      <c r="B5" s="11" t="s">
        <v>37</v>
      </c>
      <c r="C5" s="10">
        <v>1</v>
      </c>
      <c r="D5" s="10" t="s">
        <v>23</v>
      </c>
      <c r="E5" s="10" t="s">
        <v>38</v>
      </c>
      <c r="F5" s="12" t="s">
        <v>39</v>
      </c>
      <c r="G5" s="13">
        <v>4892</v>
      </c>
      <c r="H5" s="13"/>
      <c r="I5" s="13">
        <f>G5+H5</f>
        <v>4892</v>
      </c>
      <c r="J5" s="13">
        <v>4361.59</v>
      </c>
      <c r="K5" s="17">
        <f>J5/I5</f>
        <v>0.891576042518397</v>
      </c>
      <c r="L5" s="18">
        <v>17.8315208503679</v>
      </c>
      <c r="M5" s="18"/>
      <c r="N5" s="19">
        <v>40</v>
      </c>
      <c r="O5" s="19">
        <v>25</v>
      </c>
      <c r="P5" s="19">
        <v>10</v>
      </c>
      <c r="Q5" s="24">
        <f t="shared" ref="Q5:Q9" si="0">P5+O5+N5+L5</f>
        <v>92.8315208503679</v>
      </c>
      <c r="R5" s="25" t="s">
        <v>40</v>
      </c>
    </row>
    <row r="6" ht="61.5" spans="1:18">
      <c r="A6" s="10">
        <v>2</v>
      </c>
      <c r="B6" s="11" t="s">
        <v>37</v>
      </c>
      <c r="C6" s="10">
        <v>2</v>
      </c>
      <c r="D6" s="10" t="s">
        <v>23</v>
      </c>
      <c r="E6" s="10" t="s">
        <v>41</v>
      </c>
      <c r="F6" s="12" t="s">
        <v>42</v>
      </c>
      <c r="G6" s="14">
        <v>2850.5</v>
      </c>
      <c r="H6" s="14"/>
      <c r="I6" s="13">
        <f>G6+H6</f>
        <v>2850.5</v>
      </c>
      <c r="J6" s="14">
        <v>2103.07</v>
      </c>
      <c r="K6" s="17">
        <f t="shared" ref="K6:K17" si="1">J6/I6</f>
        <v>0.73778986142782</v>
      </c>
      <c r="L6" s="18">
        <v>14.7557972285564</v>
      </c>
      <c r="M6" s="18"/>
      <c r="N6" s="19">
        <v>40</v>
      </c>
      <c r="O6" s="19">
        <v>30</v>
      </c>
      <c r="P6" s="19">
        <v>10</v>
      </c>
      <c r="Q6" s="24">
        <f t="shared" si="0"/>
        <v>94.7557972285564</v>
      </c>
      <c r="R6" s="25" t="s">
        <v>43</v>
      </c>
    </row>
    <row r="7" ht="48" spans="1:18">
      <c r="A7" s="10">
        <v>3</v>
      </c>
      <c r="B7" s="11" t="s">
        <v>37</v>
      </c>
      <c r="C7" s="10">
        <v>3</v>
      </c>
      <c r="D7" s="10" t="s">
        <v>23</v>
      </c>
      <c r="E7" s="10" t="s">
        <v>44</v>
      </c>
      <c r="F7" s="12" t="s">
        <v>45</v>
      </c>
      <c r="G7" s="14">
        <v>5978.21</v>
      </c>
      <c r="H7" s="14"/>
      <c r="I7" s="13">
        <f>G7+H7</f>
        <v>5978.21</v>
      </c>
      <c r="J7" s="14">
        <v>5878.72</v>
      </c>
      <c r="K7" s="17">
        <f t="shared" si="1"/>
        <v>0.98335789475445</v>
      </c>
      <c r="L7" s="18">
        <v>19.667157895089</v>
      </c>
      <c r="M7" s="18"/>
      <c r="N7" s="19">
        <v>40</v>
      </c>
      <c r="O7" s="19">
        <v>30</v>
      </c>
      <c r="P7" s="19">
        <v>10</v>
      </c>
      <c r="Q7" s="24">
        <f t="shared" si="0"/>
        <v>99.667157895089</v>
      </c>
      <c r="R7" s="25" t="s">
        <v>46</v>
      </c>
    </row>
    <row r="8" ht="61.5" spans="1:18">
      <c r="A8" s="10">
        <v>4</v>
      </c>
      <c r="B8" s="11" t="s">
        <v>37</v>
      </c>
      <c r="C8" s="10">
        <v>4</v>
      </c>
      <c r="D8" s="10" t="s">
        <v>23</v>
      </c>
      <c r="E8" s="10" t="s">
        <v>47</v>
      </c>
      <c r="F8" s="12" t="s">
        <v>48</v>
      </c>
      <c r="G8" s="14">
        <v>1607.38</v>
      </c>
      <c r="H8" s="14"/>
      <c r="I8" s="13">
        <f>G8+H8</f>
        <v>1607.38</v>
      </c>
      <c r="J8" s="14">
        <v>1543.21</v>
      </c>
      <c r="K8" s="17">
        <f t="shared" si="1"/>
        <v>0.960077890729012</v>
      </c>
      <c r="L8" s="20">
        <v>19.2015578145802</v>
      </c>
      <c r="M8" s="20"/>
      <c r="N8" s="20">
        <v>40</v>
      </c>
      <c r="O8" s="20">
        <v>30</v>
      </c>
      <c r="P8" s="20">
        <v>10</v>
      </c>
      <c r="Q8" s="20">
        <f t="shared" si="0"/>
        <v>99.2015578145802</v>
      </c>
      <c r="R8" s="25" t="s">
        <v>49</v>
      </c>
    </row>
    <row r="9" ht="30" customHeight="1" spans="1:18">
      <c r="A9" s="10">
        <v>5</v>
      </c>
      <c r="B9" s="11" t="s">
        <v>37</v>
      </c>
      <c r="C9" s="10">
        <v>5</v>
      </c>
      <c r="D9" s="10" t="s">
        <v>23</v>
      </c>
      <c r="E9" s="10" t="s">
        <v>50</v>
      </c>
      <c r="F9" s="12" t="s">
        <v>48</v>
      </c>
      <c r="G9" s="14">
        <v>1862.5</v>
      </c>
      <c r="H9" s="14"/>
      <c r="I9" s="13">
        <f>G9+H9</f>
        <v>1862.5</v>
      </c>
      <c r="J9" s="14">
        <v>1862.5</v>
      </c>
      <c r="K9" s="17">
        <f t="shared" si="1"/>
        <v>1</v>
      </c>
      <c r="L9" s="20">
        <v>20</v>
      </c>
      <c r="M9" s="20"/>
      <c r="N9" s="20">
        <v>40</v>
      </c>
      <c r="O9" s="20">
        <v>30</v>
      </c>
      <c r="P9" s="20">
        <v>10</v>
      </c>
      <c r="Q9" s="20">
        <f t="shared" si="0"/>
        <v>100</v>
      </c>
      <c r="R9" s="26" t="s">
        <v>51</v>
      </c>
    </row>
    <row r="10" ht="63.75" spans="1:18">
      <c r="A10" s="10">
        <v>6</v>
      </c>
      <c r="B10" s="11" t="s">
        <v>37</v>
      </c>
      <c r="C10" s="10">
        <v>6</v>
      </c>
      <c r="D10" s="10" t="s">
        <v>23</v>
      </c>
      <c r="E10" s="10" t="s">
        <v>52</v>
      </c>
      <c r="F10" s="12" t="s">
        <v>53</v>
      </c>
      <c r="G10" s="14"/>
      <c r="H10" s="14">
        <v>2600</v>
      </c>
      <c r="I10" s="13">
        <f>G10+H10</f>
        <v>2600</v>
      </c>
      <c r="J10" s="14">
        <v>2504.19</v>
      </c>
      <c r="K10" s="17">
        <f t="shared" si="1"/>
        <v>0.96315</v>
      </c>
      <c r="L10" s="20">
        <v>19.263</v>
      </c>
      <c r="M10" s="20">
        <v>19</v>
      </c>
      <c r="N10" s="20">
        <v>15</v>
      </c>
      <c r="O10" s="20">
        <v>27</v>
      </c>
      <c r="P10" s="20">
        <v>10</v>
      </c>
      <c r="Q10" s="20">
        <f>SUM(L10:P10)</f>
        <v>90.263</v>
      </c>
      <c r="R10" s="25" t="s">
        <v>54</v>
      </c>
    </row>
    <row r="11" ht="40" customHeight="1" spans="1:18">
      <c r="A11" s="10">
        <v>7</v>
      </c>
      <c r="B11" s="11" t="s">
        <v>37</v>
      </c>
      <c r="C11" s="10">
        <v>7</v>
      </c>
      <c r="D11" s="10" t="s">
        <v>23</v>
      </c>
      <c r="E11" s="10" t="s">
        <v>55</v>
      </c>
      <c r="F11" s="12" t="s">
        <v>56</v>
      </c>
      <c r="G11" s="14">
        <v>337.72</v>
      </c>
      <c r="H11" s="14"/>
      <c r="I11" s="13">
        <f t="shared" ref="I11:I17" si="2">G11+H11</f>
        <v>337.72</v>
      </c>
      <c r="J11" s="14">
        <v>335.54</v>
      </c>
      <c r="K11" s="17">
        <f t="shared" si="1"/>
        <v>0.993544948478029</v>
      </c>
      <c r="L11" s="21">
        <v>19.8708989695606</v>
      </c>
      <c r="M11" s="21"/>
      <c r="N11" s="21">
        <v>40</v>
      </c>
      <c r="O11" s="21">
        <v>30</v>
      </c>
      <c r="P11" s="21">
        <v>10</v>
      </c>
      <c r="Q11" s="21">
        <v>99.8708989695606</v>
      </c>
      <c r="R11" s="25" t="s">
        <v>51</v>
      </c>
    </row>
    <row r="12" ht="40" customHeight="1" spans="1:18">
      <c r="A12" s="10">
        <v>8</v>
      </c>
      <c r="B12" s="11" t="s">
        <v>37</v>
      </c>
      <c r="C12" s="10">
        <v>8</v>
      </c>
      <c r="D12" s="10" t="s">
        <v>23</v>
      </c>
      <c r="E12" s="10" t="s">
        <v>57</v>
      </c>
      <c r="F12" s="12" t="s">
        <v>48</v>
      </c>
      <c r="G12" s="14">
        <v>303.09</v>
      </c>
      <c r="H12" s="14"/>
      <c r="I12" s="13">
        <f t="shared" si="2"/>
        <v>303.09</v>
      </c>
      <c r="J12" s="14">
        <v>303.09</v>
      </c>
      <c r="K12" s="17">
        <f t="shared" si="1"/>
        <v>1</v>
      </c>
      <c r="L12" s="21">
        <v>20</v>
      </c>
      <c r="M12" s="21"/>
      <c r="N12" s="21">
        <v>40</v>
      </c>
      <c r="O12" s="21">
        <v>30</v>
      </c>
      <c r="P12" s="21">
        <v>10</v>
      </c>
      <c r="Q12" s="21">
        <v>100</v>
      </c>
      <c r="R12" s="25" t="s">
        <v>51</v>
      </c>
    </row>
    <row r="13" ht="48.75" spans="1:18">
      <c r="A13" s="10">
        <v>9</v>
      </c>
      <c r="B13" s="11" t="s">
        <v>37</v>
      </c>
      <c r="C13" s="10">
        <v>9</v>
      </c>
      <c r="D13" s="10" t="s">
        <v>23</v>
      </c>
      <c r="E13" s="10" t="s">
        <v>58</v>
      </c>
      <c r="F13" s="12" t="s">
        <v>59</v>
      </c>
      <c r="G13" s="14">
        <v>105</v>
      </c>
      <c r="H13" s="14"/>
      <c r="I13" s="13">
        <f t="shared" si="2"/>
        <v>105</v>
      </c>
      <c r="J13" s="14">
        <v>51.57</v>
      </c>
      <c r="K13" s="17">
        <f t="shared" si="1"/>
        <v>0.491142857142857</v>
      </c>
      <c r="L13" s="21">
        <v>9.82285714285714</v>
      </c>
      <c r="M13" s="21"/>
      <c r="N13" s="21">
        <v>40</v>
      </c>
      <c r="O13" s="21">
        <v>30</v>
      </c>
      <c r="P13" s="21">
        <v>10</v>
      </c>
      <c r="Q13" s="21">
        <v>89.8228571428571</v>
      </c>
      <c r="R13" s="25" t="s">
        <v>60</v>
      </c>
    </row>
    <row r="14" ht="37.5" spans="1:18">
      <c r="A14" s="10">
        <v>10</v>
      </c>
      <c r="B14" s="11" t="s">
        <v>37</v>
      </c>
      <c r="C14" s="10">
        <v>10</v>
      </c>
      <c r="D14" s="10" t="s">
        <v>23</v>
      </c>
      <c r="E14" s="10" t="s">
        <v>61</v>
      </c>
      <c r="F14" s="12" t="s">
        <v>59</v>
      </c>
      <c r="G14" s="14">
        <v>164.6</v>
      </c>
      <c r="H14" s="14"/>
      <c r="I14" s="13">
        <f t="shared" si="2"/>
        <v>164.6</v>
      </c>
      <c r="J14" s="14">
        <v>130.47</v>
      </c>
      <c r="K14" s="17">
        <f t="shared" si="1"/>
        <v>0.792648845686513</v>
      </c>
      <c r="L14" s="21">
        <v>15.8529769137303</v>
      </c>
      <c r="M14" s="21"/>
      <c r="N14" s="21">
        <v>40</v>
      </c>
      <c r="O14" s="21">
        <v>30</v>
      </c>
      <c r="P14" s="21">
        <v>10</v>
      </c>
      <c r="Q14" s="21">
        <v>95.8529769137303</v>
      </c>
      <c r="R14" s="25" t="s">
        <v>62</v>
      </c>
    </row>
    <row r="15" ht="36.75" spans="1:18">
      <c r="A15" s="10">
        <v>11</v>
      </c>
      <c r="B15" s="11" t="s">
        <v>37</v>
      </c>
      <c r="C15" s="10">
        <v>11</v>
      </c>
      <c r="D15" s="10" t="s">
        <v>23</v>
      </c>
      <c r="E15" s="10" t="s">
        <v>63</v>
      </c>
      <c r="F15" s="12" t="s">
        <v>64</v>
      </c>
      <c r="G15" s="14">
        <v>324.6</v>
      </c>
      <c r="H15" s="14"/>
      <c r="I15" s="13">
        <f t="shared" si="2"/>
        <v>324.6</v>
      </c>
      <c r="J15" s="14">
        <v>0</v>
      </c>
      <c r="K15" s="17">
        <f t="shared" si="1"/>
        <v>0</v>
      </c>
      <c r="L15" s="21">
        <v>0</v>
      </c>
      <c r="M15" s="21"/>
      <c r="N15" s="21"/>
      <c r="O15" s="21"/>
      <c r="P15" s="21"/>
      <c r="Q15" s="21">
        <v>0</v>
      </c>
      <c r="R15" s="25" t="s">
        <v>65</v>
      </c>
    </row>
    <row r="16" ht="50.25" spans="1:18">
      <c r="A16" s="10">
        <v>12</v>
      </c>
      <c r="B16" s="11" t="s">
        <v>37</v>
      </c>
      <c r="C16" s="10">
        <v>12</v>
      </c>
      <c r="D16" s="10" t="s">
        <v>23</v>
      </c>
      <c r="E16" s="10" t="s">
        <v>66</v>
      </c>
      <c r="F16" s="12" t="s">
        <v>67</v>
      </c>
      <c r="G16" s="14">
        <v>600</v>
      </c>
      <c r="H16" s="14"/>
      <c r="I16" s="13">
        <f t="shared" si="2"/>
        <v>600</v>
      </c>
      <c r="J16" s="14">
        <v>491.7</v>
      </c>
      <c r="K16" s="17">
        <f t="shared" si="1"/>
        <v>0.8195</v>
      </c>
      <c r="L16" s="21">
        <v>16.39</v>
      </c>
      <c r="M16" s="21"/>
      <c r="N16" s="21">
        <v>37.8</v>
      </c>
      <c r="O16" s="21">
        <v>30</v>
      </c>
      <c r="P16" s="21">
        <v>10</v>
      </c>
      <c r="Q16" s="21">
        <v>94.19</v>
      </c>
      <c r="R16" s="25" t="s">
        <v>68</v>
      </c>
    </row>
    <row r="17" ht="37.5" spans="1:18">
      <c r="A17" s="10">
        <v>13</v>
      </c>
      <c r="B17" s="11" t="s">
        <v>37</v>
      </c>
      <c r="C17" s="10">
        <v>13</v>
      </c>
      <c r="D17" s="10" t="s">
        <v>23</v>
      </c>
      <c r="E17" s="10" t="s">
        <v>69</v>
      </c>
      <c r="F17" s="12" t="s">
        <v>70</v>
      </c>
      <c r="G17" s="14">
        <v>1000</v>
      </c>
      <c r="H17" s="14"/>
      <c r="I17" s="13">
        <f t="shared" si="2"/>
        <v>1000</v>
      </c>
      <c r="J17" s="14">
        <v>598</v>
      </c>
      <c r="K17" s="17">
        <f t="shared" si="1"/>
        <v>0.598</v>
      </c>
      <c r="L17" s="21">
        <v>11.96</v>
      </c>
      <c r="M17" s="21"/>
      <c r="N17" s="21">
        <v>40</v>
      </c>
      <c r="O17" s="21">
        <v>30</v>
      </c>
      <c r="P17" s="21">
        <v>10</v>
      </c>
      <c r="Q17" s="21">
        <v>91.96</v>
      </c>
      <c r="R17" s="25" t="s">
        <v>71</v>
      </c>
    </row>
  </sheetData>
  <mergeCells count="15">
    <mergeCell ref="A1:R1"/>
    <mergeCell ref="A2:D2"/>
    <mergeCell ref="G2:H2"/>
    <mergeCell ref="I2:J2"/>
    <mergeCell ref="G3:I3"/>
    <mergeCell ref="L3:Q3"/>
    <mergeCell ref="A3:A4"/>
    <mergeCell ref="B3:B4"/>
    <mergeCell ref="C3:C4"/>
    <mergeCell ref="D3:D4"/>
    <mergeCell ref="E3:E4"/>
    <mergeCell ref="F3:F4"/>
    <mergeCell ref="J3:J4"/>
    <mergeCell ref="K3:K4"/>
    <mergeCell ref="R3:R4"/>
  </mergeCells>
  <pageMargins left="0.75" right="0.75" top="1" bottom="1" header="0.5" footer="0.5"/>
  <pageSetup paperSize="9" scale="5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部门整体统计表</vt:lpstr>
      <vt:lpstr>项目自评汇总表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爱亲亲老婆</cp:lastModifiedBy>
  <dcterms:created xsi:type="dcterms:W3CDTF">2022-01-13T09:26:00Z</dcterms:created>
  <dcterms:modified xsi:type="dcterms:W3CDTF">2024-05-21T07:50:26Z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22768336EA914EA684EC39E253A23F25_13</vt:lpwstr>
  </property>
  <property fmtid="{D5CDD505-2E9C-101B-9397-08002B2CF9AE}" pid="3" name="KSOProductBuildVer">
    <vt:lpwstr>2052-12.1.0.16417</vt:lpwstr>
  </property>
</Properties>
</file>