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<sst xmlns="http://schemas.openxmlformats.org/spreadsheetml/2006/main" count="135" uniqueCount="60">
  <si>
    <t>附表1    2025年部门预算绩效运行监控情况统计表（部门整体）</t>
  </si>
  <si>
    <t>填表人：于晓慧</t>
  </si>
  <si>
    <t>联系电话：83060725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</si>
  <si>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</si>
  <si>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</si>
  <si>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</si>
  <si>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</si>
  <si>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</si>
  <si>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</si>
  <si>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</si>
  <si>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</si>
  <si>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</si>
  <si>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</si>
  <si>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</si>
  <si>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</si>
  <si>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</si>
  <si>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</si>
  <si>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063001</t>
  </si>
  <si>
    <t>东山街道办事处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</si>
  <si>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</si>
  <si>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</si>
  <si>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</si>
  <si>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</si>
  <si>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</si>
  <si>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街办公共管理办工作经费</t>
  </si>
  <si>
    <t>公共管理办</t>
  </si>
  <si>
    <t>/</t>
  </si>
  <si>
    <t>履职工作经费</t>
  </si>
  <si>
    <t>审计科</t>
  </si>
  <si>
    <t>街办公共服务办工作经费</t>
  </si>
  <si>
    <t>公共服务办</t>
  </si>
  <si>
    <t>公墓建设与政府投资重复，未使用</t>
  </si>
  <si>
    <t>街办平安建设办工作经费</t>
  </si>
  <si>
    <t>平安建设办</t>
  </si>
  <si>
    <t>建设社区应急服务站过程中将电动消防车调整更实用的巡逻摩托车</t>
  </si>
  <si>
    <t>街办排涝抗旱经费</t>
  </si>
  <si>
    <t>区域发展办（农业）</t>
  </si>
  <si>
    <t>街办党建办工作经费</t>
  </si>
  <si>
    <t>党建办</t>
  </si>
  <si>
    <t>街办党群中心专项工作经费</t>
  </si>
  <si>
    <t>党群中心</t>
  </si>
  <si>
    <t>街办营商环境经费</t>
  </si>
  <si>
    <t>区域发展办（招商）</t>
  </si>
  <si>
    <t>街办党政办工作经费</t>
  </si>
  <si>
    <t>党政办</t>
  </si>
  <si>
    <t>街办区域发展办工作经费</t>
  </si>
  <si>
    <t>街办对二级单位补助</t>
  </si>
  <si>
    <t>各社区</t>
  </si>
  <si>
    <t>公车购置</t>
  </si>
  <si>
    <t>街办维稳专项工作经费</t>
  </si>
  <si>
    <t>街办小型设施修缮</t>
  </si>
  <si>
    <t>街办城管执法专项工作经费</t>
  </si>
  <si>
    <t>执法中心</t>
  </si>
  <si>
    <t>街办农垦社保</t>
  </si>
  <si>
    <t>社保所</t>
  </si>
  <si>
    <t>街办企业补助</t>
  </si>
  <si>
    <t>农场及所属公司</t>
  </si>
  <si>
    <t>街办失地生活费</t>
  </si>
  <si>
    <t>拆迁退地办</t>
  </si>
  <si>
    <t>往来资金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</si>
</sst>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4" fillId="0" borderId="0"/>
    <xf numFmtId="0" fontId="29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4" fillId="0" borderId="0"/>
    <xf numFmtId="0" fontId="36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9" fontId="8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I6" sqref="I6"/>
    </sheetView>
  </sheetViews>
  <sheetFormatPr defaultColWidth="9" defaultRowHeight="13.5"/>
  <cols>
    <col min="1" max="1" width="5" style="21" customWidth="1"/>
    <col min="2" max="2" width="5.875" style="21" customWidth="1"/>
    <col min="3" max="3" width="16.875" style="21" customWidth="1"/>
    <col min="4" max="4" width="6" style="21" customWidth="1"/>
    <col min="5" max="5" width="15.75" style="21" customWidth="1"/>
    <col min="6" max="6" width="10.625" style="21" customWidth="1"/>
    <col min="7" max="7" width="7.875" style="21" customWidth="1"/>
    <col min="8" max="8" width="10.5" style="21" customWidth="1"/>
    <col min="9" max="9" width="10.875" style="21" customWidth="1"/>
    <col min="10" max="10" width="6.75" style="21" customWidth="1"/>
    <col min="11" max="11" width="10.125" style="21" customWidth="1"/>
    <col min="12" max="12" width="11.625" style="21" customWidth="1"/>
    <col min="13" max="14" width="9" style="21"/>
    <col min="15" max="15" width="9.375" style="21"/>
    <col min="16" max="16384" width="9" style="21"/>
  </cols>
  <sheetData>
    <row r="1" ht="49" customHeight="1" spans="1:12">
      <c r="A1" s="22" t="s">
        <v>0</v>
      </c>
      <c r="B1" s="22"/>
      <c r="C1" s="22"/>
      <c r="D1" s="23"/>
      <c r="E1" s="23"/>
      <c r="F1" s="23"/>
      <c r="G1" s="23"/>
      <c r="H1" s="23"/>
      <c r="I1" s="23"/>
      <c r="J1" s="24"/>
      <c r="K1" s="24"/>
      <c r="L1" s="23"/>
    </row>
    <row r="2" ht="25" customHeight="1" spans="1:12">
      <c r="A2" s="25" t="s">
        <v>1</v>
      </c>
      <c r="B2" s="25"/>
      <c r="C2" s="25"/>
      <c r="D2" s="26"/>
      <c r="E2" s="26"/>
      <c r="F2" s="27" t="s">
        <v>2</v>
      </c>
      <c r="G2" s="27"/>
      <c r="H2" s="27"/>
      <c r="I2" s="26"/>
      <c r="J2" s="28"/>
      <c r="K2" s="28"/>
      <c r="L2" s="26" t="s">
        <v>3</v>
      </c>
    </row>
    <row r="3" ht="20" customHeight="1" spans="1:12">
      <c r="A3" s="29" t="s">
        <v>4</v>
      </c>
      <c r="B3" s="29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29"/>
      <c r="H3" s="29"/>
      <c r="I3" s="30" t="s">
        <v>10</v>
      </c>
      <c r="J3" s="31" t="s">
        <v>11</v>
      </c>
      <c r="K3" s="31" t="s">
        <v>12</v>
      </c>
      <c r="L3" s="32" t="s">
        <v>13</v>
      </c>
    </row>
    <row r="4" ht="40.5" spans="1:12">
      <c r="A4" s="29"/>
      <c r="B4" s="29"/>
      <c r="C4" s="29"/>
      <c r="D4" s="29"/>
      <c r="E4" s="29"/>
      <c r="F4" s="29" t="s">
        <v>14</v>
      </c>
      <c r="G4" s="29" t="s">
        <v>15</v>
      </c>
      <c r="H4" s="29" t="s">
        <v>16</v>
      </c>
      <c r="I4" s="30"/>
      <c r="J4" s="31"/>
      <c r="K4" s="31"/>
      <c r="L4" s="32"/>
    </row>
    <row r="5" s="20" customFormat="1" ht="32" customHeight="1" spans="1:12">
      <c r="A5" s="33">
        <v>1</v>
      </c>
      <c r="B5" s="38" t="s">
        <v>17</v>
      </c>
      <c r="C5" s="20" t="s">
        <v>18</v>
      </c>
      <c r="D5" s="34" t="s">
        <v>19</v>
      </c>
      <c r="E5" s="33" t="s">
        <v>18</v>
      </c>
      <c r="F5" s="33">
        <v>12669.82</v>
      </c>
      <c r="G5" s="33">
        <f>62.7+560</f>
        <v>622.7</v>
      </c>
      <c r="H5" s="33">
        <f>F5+G5</f>
        <v>13292.52</v>
      </c>
      <c r="I5" s="33">
        <f>1633.87+10620.98</f>
        <v>12254.85</v>
      </c>
      <c r="J5" s="35">
        <f>I5/H5</f>
        <v>0.921935795469933</v>
      </c>
      <c r="K5" s="36">
        <f>H5-I5</f>
        <v>1037.67</v>
      </c>
      <c r="L5" s="33"/>
    </row>
    <row r="6" ht="20" customHeight="1" spans="1:1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ht="20" customHeight="1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ht="20" customHeight="1" spans="1:1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ht="20" customHeight="1" spans="1:1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ht="20" customHeight="1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ht="20" customHeight="1" spans="1:1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ht="20" customHeight="1" spans="1:1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ht="20" customHeight="1" spans="1:1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ht="20" customHeight="1" spans="1:1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ht="20" customHeight="1" spans="1:1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ht="20" customHeight="1" spans="1:1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ht="20" customHeight="1" spans="1:1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ht="20" customHeight="1" spans="1:1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ht="20" customHeight="1" spans="1:1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ht="20" customHeight="1" spans="1:1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ht="20" customHeight="1"/>
  </sheetData>
  <sheetProtection selectLockedCells="1"/>
  <mergeCells count="13">
    <mergeCell ref="A1:L1"/>
    <mergeCell ref="A2:C2"/>
    <mergeCell ref="F2:H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M10" sqref="M10"/>
    </sheetView>
  </sheetViews>
  <sheetFormatPr defaultColWidth="9" defaultRowHeight="13.5"/>
  <cols>
    <col min="1" max="1" width="4.875" style="3" customWidth="1"/>
    <col min="2" max="2" width="10" style="3" customWidth="1"/>
    <col min="3" max="3" width="4.75" style="3" customWidth="1"/>
    <col min="4" max="4" width="15.25" style="3" customWidth="1"/>
    <col min="5" max="5" width="24.625" style="3" customWidth="1"/>
    <col min="6" max="6" width="19.5" style="3" customWidth="1"/>
    <col min="7" max="7" width="11.5" style="3" customWidth="1"/>
    <col min="8" max="9" width="8.5" style="3" customWidth="1"/>
    <col min="10" max="10" width="10.75" style="3" customWidth="1"/>
    <col min="11" max="11" width="9.75" style="3" customWidth="1"/>
    <col min="12" max="12" width="5.125" style="3" customWidth="1"/>
    <col min="13" max="13" width="21.75" style="3" customWidth="1"/>
    <col min="14" max="16384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21</v>
      </c>
      <c r="B3" s="9" t="s">
        <v>5</v>
      </c>
      <c r="C3" s="9" t="s">
        <v>22</v>
      </c>
      <c r="D3" s="9" t="s">
        <v>6</v>
      </c>
      <c r="E3" s="9" t="s">
        <v>7</v>
      </c>
      <c r="F3" s="9" t="s">
        <v>23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20" customHeight="1" spans="1:13">
      <c r="A5" s="12">
        <v>1</v>
      </c>
      <c r="B5" s="39" t="s">
        <v>17</v>
      </c>
      <c r="C5" s="12"/>
      <c r="D5" s="12" t="s">
        <v>18</v>
      </c>
      <c r="E5" s="12" t="s">
        <v>24</v>
      </c>
      <c r="F5" s="13" t="s">
        <v>25</v>
      </c>
      <c r="G5" s="14">
        <v>205</v>
      </c>
      <c r="H5" s="14" t="s">
        <v>26</v>
      </c>
      <c r="I5" s="14">
        <f>G5</f>
        <v>205</v>
      </c>
      <c r="J5" s="14">
        <v>204.36</v>
      </c>
      <c r="K5" s="15">
        <f>J5/G5</f>
        <v>0.996878048780488</v>
      </c>
      <c r="L5" s="12">
        <f>G5-J5</f>
        <v>0.639999999999986</v>
      </c>
      <c r="M5" s="12"/>
    </row>
    <row r="6" ht="20" customHeight="1" spans="1:13">
      <c r="A6" s="12">
        <v>2</v>
      </c>
      <c r="B6" s="39" t="s">
        <v>17</v>
      </c>
      <c r="C6" s="12"/>
      <c r="D6" s="12" t="s">
        <v>18</v>
      </c>
      <c r="E6" s="12" t="s">
        <v>27</v>
      </c>
      <c r="F6" s="12" t="s">
        <v>28</v>
      </c>
      <c r="G6" s="12">
        <v>68</v>
      </c>
      <c r="H6" s="12" t="s">
        <v>26</v>
      </c>
      <c r="I6" s="14">
        <f t="shared" ref="I6:I22" si="0">G6</f>
        <v>68</v>
      </c>
      <c r="J6" s="12">
        <v>61.24</v>
      </c>
      <c r="K6" s="15">
        <f t="shared" ref="K6:K22" si="1">J6/G6</f>
        <v>0.900588235294118</v>
      </c>
      <c r="L6" s="12">
        <f t="shared" ref="L6:L22" si="2">G6-J6</f>
        <v>6.76</v>
      </c>
      <c r="M6" s="12"/>
    </row>
    <row r="7" ht="37" customHeight="1" spans="1:13">
      <c r="A7" s="12">
        <v>3</v>
      </c>
      <c r="B7" s="39" t="s">
        <v>17</v>
      </c>
      <c r="C7" s="12"/>
      <c r="D7" s="12" t="s">
        <v>18</v>
      </c>
      <c r="E7" s="12" t="s">
        <v>29</v>
      </c>
      <c r="F7" s="12" t="s">
        <v>30</v>
      </c>
      <c r="G7" s="12">
        <v>104.7</v>
      </c>
      <c r="H7" s="12" t="s">
        <v>26</v>
      </c>
      <c r="I7" s="14">
        <f t="shared" si="0"/>
        <v>104.7</v>
      </c>
      <c r="J7" s="12">
        <v>67.37</v>
      </c>
      <c r="K7" s="15">
        <f t="shared" si="1"/>
        <v>0.643457497612225</v>
      </c>
      <c r="L7" s="12">
        <f t="shared" si="2"/>
        <v>37.33</v>
      </c>
      <c r="M7" s="16" t="s">
        <v>31</v>
      </c>
    </row>
    <row r="8" ht="50" customHeight="1" spans="1:13">
      <c r="A8" s="12">
        <v>4</v>
      </c>
      <c r="B8" s="39" t="s">
        <v>17</v>
      </c>
      <c r="C8" s="12"/>
      <c r="D8" s="12" t="s">
        <v>18</v>
      </c>
      <c r="E8" s="12" t="s">
        <v>32</v>
      </c>
      <c r="F8" s="12" t="s">
        <v>33</v>
      </c>
      <c r="G8" s="12">
        <v>68</v>
      </c>
      <c r="H8" s="12" t="s">
        <v>26</v>
      </c>
      <c r="I8" s="14">
        <f t="shared" si="0"/>
        <v>68</v>
      </c>
      <c r="J8" s="12">
        <v>46.61</v>
      </c>
      <c r="K8" s="15">
        <f t="shared" si="1"/>
        <v>0.685441176470588</v>
      </c>
      <c r="L8" s="12">
        <f t="shared" si="2"/>
        <v>21.39</v>
      </c>
      <c r="M8" s="16" t="s">
        <v>34</v>
      </c>
    </row>
    <row r="9" ht="20" customHeight="1" spans="1:13">
      <c r="A9" s="12">
        <v>5</v>
      </c>
      <c r="B9" s="39" t="s">
        <v>17</v>
      </c>
      <c r="C9" s="12"/>
      <c r="D9" s="12" t="s">
        <v>18</v>
      </c>
      <c r="E9" s="12" t="s">
        <v>35</v>
      </c>
      <c r="F9" s="12" t="s">
        <v>36</v>
      </c>
      <c r="G9" s="12">
        <v>755</v>
      </c>
      <c r="H9" s="12" t="s">
        <v>26</v>
      </c>
      <c r="I9" s="14">
        <f t="shared" si="0"/>
        <v>755</v>
      </c>
      <c r="J9" s="12">
        <v>754.84</v>
      </c>
      <c r="K9" s="15">
        <f t="shared" si="1"/>
        <v>0.999788079470199</v>
      </c>
      <c r="L9" s="12">
        <f t="shared" si="2"/>
        <v>0.159999999999968</v>
      </c>
      <c r="M9" s="12"/>
    </row>
    <row r="10" ht="20" customHeight="1" spans="1:13">
      <c r="A10" s="12">
        <v>6</v>
      </c>
      <c r="B10" s="39" t="s">
        <v>17</v>
      </c>
      <c r="C10" s="12"/>
      <c r="D10" s="12" t="s">
        <v>18</v>
      </c>
      <c r="E10" s="12" t="s">
        <v>37</v>
      </c>
      <c r="F10" s="12" t="s">
        <v>38</v>
      </c>
      <c r="G10" s="12">
        <v>113</v>
      </c>
      <c r="H10" s="12" t="s">
        <v>26</v>
      </c>
      <c r="I10" s="14">
        <f t="shared" si="0"/>
        <v>113</v>
      </c>
      <c r="J10" s="12">
        <v>102.67</v>
      </c>
      <c r="K10" s="15">
        <f t="shared" si="1"/>
        <v>0.90858407079646</v>
      </c>
      <c r="L10" s="12">
        <f t="shared" si="2"/>
        <v>10.33</v>
      </c>
      <c r="M10" s="12"/>
    </row>
    <row r="11" ht="20" customHeight="1" spans="1:13">
      <c r="A11" s="12">
        <v>7</v>
      </c>
      <c r="B11" s="39" t="s">
        <v>17</v>
      </c>
      <c r="C11" s="12"/>
      <c r="D11" s="12" t="s">
        <v>18</v>
      </c>
      <c r="E11" s="12" t="s">
        <v>39</v>
      </c>
      <c r="F11" s="12" t="s">
        <v>40</v>
      </c>
      <c r="G11" s="12">
        <v>32</v>
      </c>
      <c r="H11" s="12" t="s">
        <v>26</v>
      </c>
      <c r="I11" s="14">
        <f t="shared" si="0"/>
        <v>32</v>
      </c>
      <c r="J11" s="12">
        <v>24.31</v>
      </c>
      <c r="K11" s="15">
        <f t="shared" si="1"/>
        <v>0.7596875</v>
      </c>
      <c r="L11" s="12">
        <f t="shared" si="2"/>
        <v>7.69</v>
      </c>
      <c r="M11" s="12"/>
    </row>
    <row r="12" ht="20" customHeight="1" spans="1:13">
      <c r="A12" s="12">
        <v>8</v>
      </c>
      <c r="B12" s="39" t="s">
        <v>17</v>
      </c>
      <c r="C12" s="12"/>
      <c r="D12" s="12" t="s">
        <v>18</v>
      </c>
      <c r="E12" s="12" t="s">
        <v>41</v>
      </c>
      <c r="F12" s="12" t="s">
        <v>42</v>
      </c>
      <c r="G12" s="12">
        <v>43</v>
      </c>
      <c r="H12" s="12" t="s">
        <v>26</v>
      </c>
      <c r="I12" s="14">
        <f t="shared" si="0"/>
        <v>43</v>
      </c>
      <c r="J12" s="12">
        <v>42.95</v>
      </c>
      <c r="K12" s="15">
        <f t="shared" si="1"/>
        <v>0.998837209302326</v>
      </c>
      <c r="L12" s="12">
        <f t="shared" si="2"/>
        <v>0.0499999999999972</v>
      </c>
      <c r="M12" s="12"/>
    </row>
    <row r="13" ht="20" customHeight="1" spans="1:13">
      <c r="A13" s="12">
        <v>9</v>
      </c>
      <c r="B13" s="39" t="s">
        <v>17</v>
      </c>
      <c r="C13" s="12"/>
      <c r="D13" s="12" t="s">
        <v>18</v>
      </c>
      <c r="E13" s="12" t="s">
        <v>43</v>
      </c>
      <c r="F13" s="12" t="s">
        <v>44</v>
      </c>
      <c r="G13" s="12">
        <v>149</v>
      </c>
      <c r="H13" s="12" t="s">
        <v>26</v>
      </c>
      <c r="I13" s="14">
        <f t="shared" si="0"/>
        <v>149</v>
      </c>
      <c r="J13" s="12">
        <v>127.03</v>
      </c>
      <c r="K13" s="15">
        <f t="shared" si="1"/>
        <v>0.85255033557047</v>
      </c>
      <c r="L13" s="12">
        <f t="shared" si="2"/>
        <v>21.97</v>
      </c>
      <c r="M13" s="17"/>
    </row>
    <row r="14" ht="20" customHeight="1" spans="1:13">
      <c r="A14" s="12">
        <v>10</v>
      </c>
      <c r="B14" s="39" t="s">
        <v>17</v>
      </c>
      <c r="C14" s="12"/>
      <c r="D14" s="12" t="s">
        <v>18</v>
      </c>
      <c r="E14" s="12" t="s">
        <v>45</v>
      </c>
      <c r="F14" s="12" t="s">
        <v>36</v>
      </c>
      <c r="G14" s="12">
        <v>41.58</v>
      </c>
      <c r="H14" s="12" t="s">
        <v>26</v>
      </c>
      <c r="I14" s="14">
        <f t="shared" si="0"/>
        <v>41.58</v>
      </c>
      <c r="J14" s="12">
        <v>37.47</v>
      </c>
      <c r="K14" s="15">
        <f t="shared" si="1"/>
        <v>0.901154401154401</v>
      </c>
      <c r="L14" s="12">
        <f t="shared" si="2"/>
        <v>4.11</v>
      </c>
      <c r="M14" s="12"/>
    </row>
    <row r="15" ht="20" customHeight="1" spans="1:13">
      <c r="A15" s="12">
        <v>11</v>
      </c>
      <c r="B15" s="39" t="s">
        <v>17</v>
      </c>
      <c r="C15" s="12"/>
      <c r="D15" s="12" t="s">
        <v>18</v>
      </c>
      <c r="E15" s="12" t="s">
        <v>46</v>
      </c>
      <c r="F15" s="12" t="s">
        <v>47</v>
      </c>
      <c r="G15" s="12">
        <v>1328</v>
      </c>
      <c r="H15" s="12" t="s">
        <v>26</v>
      </c>
      <c r="I15" s="14">
        <f t="shared" si="0"/>
        <v>1328</v>
      </c>
      <c r="J15" s="12">
        <v>1297.94</v>
      </c>
      <c r="K15" s="15">
        <f t="shared" si="1"/>
        <v>0.977364457831325</v>
      </c>
      <c r="L15" s="12">
        <f t="shared" si="2"/>
        <v>30.0599999999999</v>
      </c>
      <c r="M15" s="12"/>
    </row>
    <row r="16" ht="20" customHeight="1" spans="1:13">
      <c r="A16" s="12">
        <v>12</v>
      </c>
      <c r="B16" s="39" t="s">
        <v>17</v>
      </c>
      <c r="C16" s="12"/>
      <c r="D16" s="12" t="s">
        <v>18</v>
      </c>
      <c r="E16" s="12" t="s">
        <v>48</v>
      </c>
      <c r="F16" s="12" t="s">
        <v>44</v>
      </c>
      <c r="G16" s="12">
        <v>18</v>
      </c>
      <c r="H16" s="12" t="s">
        <v>26</v>
      </c>
      <c r="I16" s="14">
        <f t="shared" si="0"/>
        <v>18</v>
      </c>
      <c r="J16" s="12">
        <v>17.99</v>
      </c>
      <c r="K16" s="15">
        <f t="shared" si="1"/>
        <v>0.999444444444444</v>
      </c>
      <c r="L16" s="12">
        <f t="shared" si="2"/>
        <v>0.0100000000000016</v>
      </c>
      <c r="M16" s="12"/>
    </row>
    <row r="17" ht="20" customHeight="1" spans="1:13">
      <c r="A17" s="12">
        <v>13</v>
      </c>
      <c r="B17" s="39" t="s">
        <v>17</v>
      </c>
      <c r="C17" s="12"/>
      <c r="D17" s="12" t="s">
        <v>18</v>
      </c>
      <c r="E17" s="12" t="s">
        <v>49</v>
      </c>
      <c r="F17" s="12" t="s">
        <v>33</v>
      </c>
      <c r="G17" s="12">
        <v>64</v>
      </c>
      <c r="H17" s="12" t="s">
        <v>26</v>
      </c>
      <c r="I17" s="14">
        <f t="shared" si="0"/>
        <v>64</v>
      </c>
      <c r="J17" s="18">
        <v>63.5</v>
      </c>
      <c r="K17" s="15">
        <f t="shared" si="1"/>
        <v>0.9921875</v>
      </c>
      <c r="L17" s="12">
        <f t="shared" si="2"/>
        <v>0.5</v>
      </c>
      <c r="M17" s="12"/>
    </row>
    <row r="18" ht="20" customHeight="1" spans="1:13">
      <c r="A18" s="12">
        <v>14</v>
      </c>
      <c r="B18" s="39" t="s">
        <v>17</v>
      </c>
      <c r="C18" s="12"/>
      <c r="D18" s="12" t="s">
        <v>18</v>
      </c>
      <c r="E18" s="12" t="s">
        <v>50</v>
      </c>
      <c r="F18" s="12" t="s">
        <v>25</v>
      </c>
      <c r="G18" s="12">
        <v>266</v>
      </c>
      <c r="H18" s="12" t="s">
        <v>26</v>
      </c>
      <c r="I18" s="14">
        <f t="shared" si="0"/>
        <v>266</v>
      </c>
      <c r="J18" s="12">
        <v>257.92</v>
      </c>
      <c r="K18" s="15">
        <f t="shared" si="1"/>
        <v>0.969624060150376</v>
      </c>
      <c r="L18" s="12">
        <f t="shared" si="2"/>
        <v>8.07999999999998</v>
      </c>
      <c r="M18" s="12"/>
    </row>
    <row r="19" ht="20" customHeight="1" spans="1:13">
      <c r="A19" s="12">
        <v>15</v>
      </c>
      <c r="B19" s="39" t="s">
        <v>17</v>
      </c>
      <c r="C19" s="12"/>
      <c r="D19" s="12" t="s">
        <v>18</v>
      </c>
      <c r="E19" s="12" t="s">
        <v>51</v>
      </c>
      <c r="F19" s="12" t="s">
        <v>52</v>
      </c>
      <c r="G19" s="12">
        <v>580</v>
      </c>
      <c r="H19" s="12" t="s">
        <v>26</v>
      </c>
      <c r="I19" s="14">
        <f t="shared" si="0"/>
        <v>580</v>
      </c>
      <c r="J19" s="12">
        <v>550.22</v>
      </c>
      <c r="K19" s="15">
        <f t="shared" si="1"/>
        <v>0.948655172413793</v>
      </c>
      <c r="L19" s="12">
        <f t="shared" si="2"/>
        <v>29.78</v>
      </c>
      <c r="M19" s="12"/>
    </row>
    <row r="20" ht="20" customHeight="1" spans="1:13">
      <c r="A20" s="12">
        <v>16</v>
      </c>
      <c r="B20" s="39" t="s">
        <v>17</v>
      </c>
      <c r="C20" s="12"/>
      <c r="D20" s="12" t="s">
        <v>18</v>
      </c>
      <c r="E20" s="12" t="s">
        <v>53</v>
      </c>
      <c r="F20" s="12" t="s">
        <v>54</v>
      </c>
      <c r="G20" s="12">
        <v>818.2</v>
      </c>
      <c r="H20" s="12" t="s">
        <v>26</v>
      </c>
      <c r="I20" s="14">
        <f t="shared" si="0"/>
        <v>818.2</v>
      </c>
      <c r="J20" s="12">
        <v>818.2</v>
      </c>
      <c r="K20" s="15">
        <f t="shared" si="1"/>
        <v>1</v>
      </c>
      <c r="L20" s="12">
        <f t="shared" si="2"/>
        <v>0</v>
      </c>
      <c r="M20" s="12"/>
    </row>
    <row r="21" ht="20" customHeight="1" spans="1:13">
      <c r="A21" s="19">
        <v>17</v>
      </c>
      <c r="B21" s="40" t="s">
        <v>17</v>
      </c>
      <c r="C21" s="19"/>
      <c r="D21" s="19" t="s">
        <v>18</v>
      </c>
      <c r="E21" s="19" t="s">
        <v>55</v>
      </c>
      <c r="F21" s="19" t="s">
        <v>56</v>
      </c>
      <c r="G21" s="19">
        <v>1239.82</v>
      </c>
      <c r="H21" s="12" t="s">
        <v>26</v>
      </c>
      <c r="I21" s="14">
        <f t="shared" si="0"/>
        <v>1239.82</v>
      </c>
      <c r="J21" s="19">
        <v>1224.51</v>
      </c>
      <c r="K21" s="15">
        <f t="shared" si="1"/>
        <v>0.987651433272572</v>
      </c>
      <c r="L21" s="12">
        <f t="shared" si="2"/>
        <v>15.3099999999999</v>
      </c>
      <c r="M21" s="19"/>
    </row>
    <row r="22" ht="19" customHeight="1" spans="1:13">
      <c r="A22" s="19">
        <v>18</v>
      </c>
      <c r="B22" s="40" t="s">
        <v>17</v>
      </c>
      <c r="C22" s="19"/>
      <c r="D22" s="19" t="s">
        <v>18</v>
      </c>
      <c r="E22" s="19" t="s">
        <v>57</v>
      </c>
      <c r="F22" s="19" t="s">
        <v>58</v>
      </c>
      <c r="G22" s="19">
        <v>2093</v>
      </c>
      <c r="H22" s="12" t="s">
        <v>26</v>
      </c>
      <c r="I22" s="14">
        <f t="shared" si="0"/>
        <v>2093</v>
      </c>
      <c r="J22" s="19">
        <v>1901.56</v>
      </c>
      <c r="K22" s="15">
        <f t="shared" si="1"/>
        <v>0.90853320592451</v>
      </c>
      <c r="L22" s="12">
        <f t="shared" si="2"/>
        <v>191.44</v>
      </c>
      <c r="M22" s="19"/>
    </row>
    <row r="23" ht="18" customHeight="1" spans="1:13">
      <c r="A23" s="19">
        <v>19</v>
      </c>
      <c r="B23" s="40" t="s">
        <v>17</v>
      </c>
      <c r="C23" s="19"/>
      <c r="D23" s="19" t="s">
        <v>18</v>
      </c>
      <c r="E23" s="19" t="s">
        <v>59</v>
      </c>
      <c r="F23" s="19" t="s">
        <v>40</v>
      </c>
      <c r="G23" s="19">
        <v>3000</v>
      </c>
      <c r="H23" s="19">
        <v>560</v>
      </c>
      <c r="I23" s="19">
        <f>G23+H23</f>
        <v>3560</v>
      </c>
      <c r="J23" s="19">
        <v>3020.29</v>
      </c>
      <c r="K23" s="15">
        <f>J23/I23</f>
        <v>0.84839606741573</v>
      </c>
      <c r="L23" s="19">
        <f>I23-J23</f>
        <v>539.71</v>
      </c>
      <c r="M23" s="19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陈菲^ _^￥</cp:lastModifiedBy>
  <dcterms:created xsi:type="dcterms:W3CDTF">2022-01-13T09:26:00Z</dcterms:created>
  <dcterms:modified xsi:type="dcterms:W3CDTF">2026-01-15T03:05:04Z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1B008CB9D81243EDAFDA3D02ED5C6FEC_13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