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<sst xmlns="http://schemas.openxmlformats.org/spreadsheetml/2006/main" count="88" uniqueCount="46">
  <si>
    <t>附表1    2025年部门预算绩效运行监控情况统计表（部门整体）</t>
  </si>
  <si>
    <t>填表人：郭祎菲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</si>
  <si>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</si>
  <si>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</si>
  <si>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</si>
  <si>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</si>
  <si>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</si>
  <si>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</si>
  <si>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</si>
  <si>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</si>
  <si>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</si>
  <si>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</si>
  <si>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</si>
  <si>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</si>
  <si>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</si>
  <si>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</si>
  <si>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</si>
  <si>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077</t>
  </si>
  <si>
    <t>常青花园社区管理办公室</t>
  </si>
  <si>
    <t>部门整体</t>
  </si>
  <si>
    <t>附表2   2025年部门预算绩效运行监控情况统计表（项目）</t>
  </si>
  <si>
    <t>填表人：</t>
  </si>
  <si>
    <t>总序号</t>
  </si>
  <si>
    <t>单位序号</t>
  </si>
  <si>
    <t>实施科室（单位）</t>
  </si>
  <si>
    <t>077001</t>
  </si>
  <si>
    <t>街办“雪亮工程”建设项目</t>
  </si>
  <si>
    <t>平安建设科</t>
  </si>
  <si>
    <t>街办安全生产专项工作经费</t>
  </si>
  <si>
    <t>街办城管执法专项工作经费</t>
  </si>
  <si>
    <t>城市管理科</t>
  </si>
  <si>
    <t>街办党群中心专项工作经费</t>
  </si>
  <si>
    <t>社区服务中心</t>
  </si>
  <si>
    <t>街办对二级单位补助</t>
  </si>
  <si>
    <t>党政综合科</t>
  </si>
  <si>
    <t>街办公共服务办工作经费</t>
  </si>
  <si>
    <t>社会事务科</t>
  </si>
  <si>
    <t>街办公共管理办工作经费</t>
  </si>
  <si>
    <t>街办国家安全宣教活动经费</t>
  </si>
  <si>
    <t>街办平安建设办工作经费</t>
  </si>
  <si>
    <t>街办区域发展办工作经费</t>
  </si>
  <si>
    <t>区域发展科</t>
  </si>
  <si>
    <t>履职工作经费</t>
  </si>
  <si>
    <t>077002</t>
  </si>
  <si>
    <t>街办党政办工作经费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</si>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</sst>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/>
    <xf numFmtId="0" fontId="30" fillId="0" borderId="0" applyProtection="0">
      <alignment vertical="center"/>
    </xf>
    <xf numFmtId="0" fontId="32" fillId="0" borderId="0">
      <alignment vertical="center"/>
    </xf>
    <xf numFmtId="0" fontId="34" fillId="0" borderId="0"/>
    <xf numFmtId="0" fontId="35" fillId="0" borderId="0" applyProtection="0">
      <alignment vertical="center"/>
    </xf>
    <xf numFmtId="0" fontId="36" fillId="0" borderId="0">
      <alignment vertical="center"/>
    </xf>
    <xf numFmtId="0" fontId="4" fillId="0" borderId="0"/>
    <xf numFmtId="0" fontId="37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37" borderId="0" applyProtection="0">
      <alignment vertical="center"/>
    </xf>
    <xf numFmtId="0" fontId="39" fillId="37" borderId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9" fontId="9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 quotePrefix="1">
      <alignment horizontal="center" vertical="center"/>
      <protection locked="0"/>
    </xf>
    <xf numFmtId="0" fontId="0" fillId="0" borderId="1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J14" sqref="J14"/>
    </sheetView>
  </sheetViews>
  <sheetFormatPr defaultColWidth="9" defaultRowHeight="13.5" outlineLevelRow="5"/>
  <cols>
    <col min="1" max="1" width="5" style="24" customWidth="1"/>
    <col min="2" max="2" width="5.875" style="24" customWidth="1"/>
    <col min="3" max="3" width="23.375" style="24" customWidth="1"/>
    <col min="4" max="4" width="6" style="24" customWidth="1"/>
    <col min="5" max="5" width="23.375" style="24" customWidth="1"/>
    <col min="6" max="6" width="7.75" style="24" customWidth="1"/>
    <col min="7" max="7" width="7.875" style="24" customWidth="1"/>
    <col min="8" max="8" width="10.625" style="24" customWidth="1"/>
    <col min="9" max="9" width="9.125" style="24" customWidth="1"/>
    <col min="10" max="10" width="6.75" style="24" customWidth="1"/>
    <col min="11" max="11" width="8" style="24" customWidth="1"/>
    <col min="12" max="12" width="11.625" style="24" customWidth="1"/>
    <col min="13" max="16384" width="9" style="24"/>
  </cols>
  <sheetData>
    <row r="1" ht="49" customHeight="1" spans="1:12">
      <c r="A1" s="25" t="s">
        <v>0</v>
      </c>
      <c r="B1" s="25"/>
      <c r="C1" s="25"/>
      <c r="D1" s="26"/>
      <c r="E1" s="26"/>
      <c r="F1" s="26"/>
      <c r="G1" s="26"/>
      <c r="H1" s="26"/>
      <c r="I1" s="26"/>
      <c r="J1" s="27"/>
      <c r="K1" s="27"/>
      <c r="L1" s="26"/>
    </row>
    <row r="2" ht="25" customHeight="1" spans="1:12">
      <c r="A2" s="28" t="s">
        <v>1</v>
      </c>
      <c r="B2" s="28"/>
      <c r="C2" s="28"/>
      <c r="D2" s="29"/>
      <c r="E2" s="29"/>
      <c r="F2" s="29" t="s">
        <v>2</v>
      </c>
      <c r="G2" s="29"/>
      <c r="H2" s="29">
        <v>83921250</v>
      </c>
      <c r="I2" s="29"/>
      <c r="J2" s="30"/>
      <c r="K2" s="30"/>
      <c r="L2" s="29" t="s">
        <v>3</v>
      </c>
    </row>
    <row r="3" ht="20" customHeight="1" spans="1:12">
      <c r="A3" s="31" t="s">
        <v>4</v>
      </c>
      <c r="B3" s="31" t="s">
        <v>5</v>
      </c>
      <c r="C3" s="31" t="s">
        <v>6</v>
      </c>
      <c r="D3" s="31" t="s">
        <v>7</v>
      </c>
      <c r="E3" s="31" t="s">
        <v>8</v>
      </c>
      <c r="F3" s="31" t="s">
        <v>9</v>
      </c>
      <c r="G3" s="31"/>
      <c r="H3" s="31"/>
      <c r="I3" s="32" t="s">
        <v>10</v>
      </c>
      <c r="J3" s="33" t="s">
        <v>11</v>
      </c>
      <c r="K3" s="33" t="s">
        <v>12</v>
      </c>
      <c r="L3" s="34" t="s">
        <v>13</v>
      </c>
    </row>
    <row r="4" ht="40.5" spans="1:12">
      <c r="A4" s="31"/>
      <c r="B4" s="31"/>
      <c r="C4" s="31"/>
      <c r="D4" s="31"/>
      <c r="E4" s="31"/>
      <c r="F4" s="31" t="s">
        <v>14</v>
      </c>
      <c r="G4" s="31" t="s">
        <v>15</v>
      </c>
      <c r="H4" s="31" t="s">
        <v>16</v>
      </c>
      <c r="I4" s="32"/>
      <c r="J4" s="33"/>
      <c r="K4" s="33"/>
      <c r="L4" s="34"/>
    </row>
    <row r="5" s="23" customFormat="1" ht="32" customHeight="1" spans="1:12">
      <c r="A5" s="35">
        <v>1</v>
      </c>
      <c r="B5" s="40" t="s">
        <v>17</v>
      </c>
      <c r="C5" s="36" t="s">
        <v>18</v>
      </c>
      <c r="D5" s="37" t="s">
        <v>19</v>
      </c>
      <c r="E5" s="36" t="s">
        <v>18</v>
      </c>
      <c r="F5" s="35">
        <v>5079.97</v>
      </c>
      <c r="G5" s="35">
        <v>446.68</v>
      </c>
      <c r="H5" s="38">
        <f>F5+G5</f>
        <v>5526.65</v>
      </c>
      <c r="I5" s="38">
        <v>5410.6</v>
      </c>
      <c r="J5" s="39">
        <f>I5/H5</f>
        <v>0.97900174608488</v>
      </c>
      <c r="K5" s="38">
        <f>H5-I5</f>
        <v>116.05</v>
      </c>
      <c r="L5" s="35"/>
    </row>
    <row r="6" ht="20" customHeight="1"/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  <ignoredErrors>
    <ignoredError sqref="J5:K5 H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N19" sqref="N19"/>
    </sheetView>
  </sheetViews>
  <sheetFormatPr defaultColWidth="9" defaultRowHeight="13.5"/>
  <cols>
    <col min="1" max="1" width="4.875" style="3" customWidth="1"/>
    <col min="2" max="2" width="10.875" style="3" customWidth="1"/>
    <col min="3" max="3" width="4.75" style="3" customWidth="1"/>
    <col min="4" max="5" width="24.625" style="3" customWidth="1"/>
    <col min="6" max="6" width="14.125" style="3" customWidth="1"/>
    <col min="7" max="7" width="12" style="3" customWidth="1"/>
    <col min="8" max="8" width="8.5" style="3" customWidth="1"/>
    <col min="9" max="10" width="8.875" style="3" customWidth="1"/>
    <col min="11" max="11" width="8.625" style="3" customWidth="1"/>
    <col min="12" max="12" width="8.5" style="3" customWidth="1"/>
    <col min="13" max="13" width="8.375" style="3" customWidth="1"/>
    <col min="14" max="16384" width="9" style="3"/>
  </cols>
  <sheetData>
    <row r="1" ht="34" customHeight="1" spans="1:13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21</v>
      </c>
      <c r="B2" s="5"/>
      <c r="C2" s="5"/>
      <c r="D2" s="5"/>
      <c r="E2" s="6"/>
      <c r="F2" s="6"/>
      <c r="G2" s="7" t="s">
        <v>2</v>
      </c>
      <c r="H2" s="7"/>
      <c r="I2" s="7"/>
      <c r="J2" s="7"/>
      <c r="K2" s="8" t="s">
        <v>3</v>
      </c>
      <c r="L2" s="8"/>
      <c r="M2" s="8"/>
    </row>
    <row r="3" s="2" customFormat="1" ht="21" customHeight="1" spans="1:13">
      <c r="A3" s="9" t="s">
        <v>22</v>
      </c>
      <c r="B3" s="9" t="s">
        <v>5</v>
      </c>
      <c r="C3" s="9" t="s">
        <v>23</v>
      </c>
      <c r="D3" s="9" t="s">
        <v>6</v>
      </c>
      <c r="E3" s="9" t="s">
        <v>7</v>
      </c>
      <c r="F3" s="9" t="s">
        <v>24</v>
      </c>
      <c r="G3" s="9" t="s">
        <v>9</v>
      </c>
      <c r="H3" s="9"/>
      <c r="I3" s="9"/>
      <c r="J3" s="9" t="s">
        <v>10</v>
      </c>
      <c r="K3" s="10" t="s">
        <v>11</v>
      </c>
      <c r="L3" s="10" t="s">
        <v>12</v>
      </c>
      <c r="M3" s="11" t="s">
        <v>13</v>
      </c>
    </row>
    <row r="4" s="2" customFormat="1" ht="42" customHeight="1" spans="1:13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10"/>
      <c r="L4" s="10"/>
      <c r="M4" s="11"/>
    </row>
    <row r="5" ht="20" customHeight="1" spans="1:13">
      <c r="A5" s="12"/>
      <c r="B5" s="41" t="s">
        <v>25</v>
      </c>
      <c r="C5" s="12">
        <v>1</v>
      </c>
      <c r="D5" s="13" t="s">
        <v>18</v>
      </c>
      <c r="E5" s="14" t="s">
        <v>26</v>
      </c>
      <c r="F5" s="15" t="s">
        <v>27</v>
      </c>
      <c r="G5" s="16">
        <v>45</v>
      </c>
      <c r="H5" s="16">
        <v>430.55</v>
      </c>
      <c r="I5" s="16">
        <f>G5+H5</f>
        <v>475.55</v>
      </c>
      <c r="J5" s="16">
        <v>475.55</v>
      </c>
      <c r="K5" s="17">
        <f>J5/I5</f>
        <v>1</v>
      </c>
      <c r="L5" s="18">
        <f>I5-J5</f>
        <v>0</v>
      </c>
      <c r="M5" s="12"/>
    </row>
    <row r="6" ht="20" customHeight="1" spans="1:13">
      <c r="A6" s="12"/>
      <c r="B6" s="41" t="s">
        <v>25</v>
      </c>
      <c r="C6" s="12">
        <v>2</v>
      </c>
      <c r="D6" s="13" t="s">
        <v>18</v>
      </c>
      <c r="E6" s="14" t="s">
        <v>28</v>
      </c>
      <c r="F6" s="15" t="s">
        <v>27</v>
      </c>
      <c r="G6" s="16">
        <v>21</v>
      </c>
      <c r="H6" s="12">
        <v>0</v>
      </c>
      <c r="I6" s="16">
        <f t="shared" ref="I6:I17" si="0">G6+H6</f>
        <v>21</v>
      </c>
      <c r="J6" s="18">
        <v>21</v>
      </c>
      <c r="K6" s="17">
        <f t="shared" ref="K6:K17" si="1">J6/I6</f>
        <v>1</v>
      </c>
      <c r="L6" s="18">
        <f t="shared" ref="L6:L17" si="2">I6-J6</f>
        <v>0</v>
      </c>
      <c r="M6" s="12"/>
    </row>
    <row r="7" ht="20" customHeight="1" spans="1:13">
      <c r="A7" s="12"/>
      <c r="B7" s="41" t="s">
        <v>25</v>
      </c>
      <c r="C7" s="12">
        <v>3</v>
      </c>
      <c r="D7" s="13" t="s">
        <v>18</v>
      </c>
      <c r="E7" s="14" t="s">
        <v>29</v>
      </c>
      <c r="F7" s="15" t="s">
        <v>30</v>
      </c>
      <c r="G7" s="16">
        <v>89</v>
      </c>
      <c r="H7" s="12">
        <v>0</v>
      </c>
      <c r="I7" s="16">
        <f t="shared" si="0"/>
        <v>89</v>
      </c>
      <c r="J7" s="18">
        <v>88.96</v>
      </c>
      <c r="K7" s="17">
        <f t="shared" si="1"/>
        <v>0.999550561797753</v>
      </c>
      <c r="L7" s="18">
        <f t="shared" si="2"/>
        <v>0.0400000000000063</v>
      </c>
      <c r="M7" s="12"/>
    </row>
    <row r="8" ht="20" customHeight="1" spans="1:13">
      <c r="A8" s="12"/>
      <c r="B8" s="41" t="s">
        <v>25</v>
      </c>
      <c r="C8" s="12">
        <v>4</v>
      </c>
      <c r="D8" s="13" t="s">
        <v>18</v>
      </c>
      <c r="E8" s="14" t="s">
        <v>31</v>
      </c>
      <c r="F8" s="15" t="s">
        <v>32</v>
      </c>
      <c r="G8" s="16">
        <v>134</v>
      </c>
      <c r="H8" s="12">
        <v>0</v>
      </c>
      <c r="I8" s="16">
        <f t="shared" si="0"/>
        <v>134</v>
      </c>
      <c r="J8" s="18">
        <v>133.62</v>
      </c>
      <c r="K8" s="17">
        <f t="shared" si="1"/>
        <v>0.997164179104478</v>
      </c>
      <c r="L8" s="18">
        <f t="shared" si="2"/>
        <v>0.379999999999995</v>
      </c>
      <c r="M8" s="12"/>
    </row>
    <row r="9" ht="20" customHeight="1" spans="1:13">
      <c r="A9" s="12"/>
      <c r="B9" s="41" t="s">
        <v>25</v>
      </c>
      <c r="C9" s="12">
        <v>5</v>
      </c>
      <c r="D9" s="13" t="s">
        <v>18</v>
      </c>
      <c r="E9" s="14" t="s">
        <v>33</v>
      </c>
      <c r="F9" s="15" t="s">
        <v>34</v>
      </c>
      <c r="G9" s="16">
        <v>2449.9772</v>
      </c>
      <c r="H9" s="12">
        <v>0</v>
      </c>
      <c r="I9" s="16">
        <f t="shared" si="0"/>
        <v>2449.9772</v>
      </c>
      <c r="J9" s="18">
        <v>2449.98</v>
      </c>
      <c r="K9" s="17">
        <f t="shared" si="1"/>
        <v>1.00000114286778</v>
      </c>
      <c r="L9" s="18">
        <f t="shared" si="2"/>
        <v>-0.00280000000020664</v>
      </c>
      <c r="M9" s="12"/>
    </row>
    <row r="10" ht="20" customHeight="1" spans="1:13">
      <c r="A10" s="12"/>
      <c r="B10" s="41" t="s">
        <v>25</v>
      </c>
      <c r="C10" s="12">
        <v>6</v>
      </c>
      <c r="D10" s="13" t="s">
        <v>18</v>
      </c>
      <c r="E10" s="14" t="s">
        <v>35</v>
      </c>
      <c r="F10" s="15" t="s">
        <v>36</v>
      </c>
      <c r="G10" s="16">
        <v>59</v>
      </c>
      <c r="H10" s="12">
        <v>0</v>
      </c>
      <c r="I10" s="16">
        <f t="shared" si="0"/>
        <v>59</v>
      </c>
      <c r="J10" s="18">
        <v>59</v>
      </c>
      <c r="K10" s="17">
        <f t="shared" si="1"/>
        <v>1</v>
      </c>
      <c r="L10" s="18">
        <f t="shared" si="2"/>
        <v>0</v>
      </c>
      <c r="M10" s="12"/>
    </row>
    <row r="11" ht="20" customHeight="1" spans="1:13">
      <c r="A11" s="12"/>
      <c r="B11" s="41" t="s">
        <v>25</v>
      </c>
      <c r="C11" s="12">
        <v>7</v>
      </c>
      <c r="D11" s="13" t="s">
        <v>18</v>
      </c>
      <c r="E11" s="14" t="s">
        <v>37</v>
      </c>
      <c r="F11" s="15" t="s">
        <v>30</v>
      </c>
      <c r="G11" s="16">
        <v>155</v>
      </c>
      <c r="H11" s="12">
        <v>0</v>
      </c>
      <c r="I11" s="16">
        <f t="shared" si="0"/>
        <v>155</v>
      </c>
      <c r="J11" s="18">
        <v>154.38</v>
      </c>
      <c r="K11" s="17">
        <f t="shared" si="1"/>
        <v>0.996</v>
      </c>
      <c r="L11" s="18">
        <f t="shared" si="2"/>
        <v>0.620000000000005</v>
      </c>
      <c r="M11" s="12"/>
    </row>
    <row r="12" ht="20" customHeight="1" spans="1:13">
      <c r="A12" s="12"/>
      <c r="B12" s="41" t="s">
        <v>25</v>
      </c>
      <c r="C12" s="12">
        <v>8</v>
      </c>
      <c r="D12" s="13" t="s">
        <v>18</v>
      </c>
      <c r="E12" s="14" t="s">
        <v>38</v>
      </c>
      <c r="F12" s="15" t="s">
        <v>27</v>
      </c>
      <c r="G12" s="16">
        <v>100</v>
      </c>
      <c r="H12" s="12">
        <v>0</v>
      </c>
      <c r="I12" s="16">
        <f t="shared" si="0"/>
        <v>100</v>
      </c>
      <c r="J12" s="18">
        <v>99.97</v>
      </c>
      <c r="K12" s="17">
        <f t="shared" si="1"/>
        <v>0.9997</v>
      </c>
      <c r="L12" s="18">
        <f t="shared" si="2"/>
        <v>0.0300000000000011</v>
      </c>
      <c r="M12" s="12"/>
    </row>
    <row r="13" ht="20" customHeight="1" spans="1:13">
      <c r="A13" s="12"/>
      <c r="B13" s="41" t="s">
        <v>25</v>
      </c>
      <c r="C13" s="12">
        <v>9</v>
      </c>
      <c r="D13" s="13" t="s">
        <v>18</v>
      </c>
      <c r="E13" s="14" t="s">
        <v>39</v>
      </c>
      <c r="F13" s="15" t="s">
        <v>27</v>
      </c>
      <c r="G13" s="16">
        <v>83</v>
      </c>
      <c r="H13" s="12">
        <v>0</v>
      </c>
      <c r="I13" s="16">
        <f t="shared" si="0"/>
        <v>83</v>
      </c>
      <c r="J13" s="18">
        <v>80.94</v>
      </c>
      <c r="K13" s="17">
        <f t="shared" si="1"/>
        <v>0.975180722891566</v>
      </c>
      <c r="L13" s="18">
        <f t="shared" si="2"/>
        <v>2.06</v>
      </c>
      <c r="M13" s="12"/>
    </row>
    <row r="14" ht="20" customHeight="1" spans="1:13">
      <c r="A14" s="12"/>
      <c r="B14" s="41" t="s">
        <v>25</v>
      </c>
      <c r="C14" s="12">
        <v>10</v>
      </c>
      <c r="D14" s="13" t="s">
        <v>18</v>
      </c>
      <c r="E14" s="14" t="s">
        <v>40</v>
      </c>
      <c r="F14" s="15" t="s">
        <v>41</v>
      </c>
      <c r="G14" s="16">
        <v>90</v>
      </c>
      <c r="H14" s="12">
        <v>0</v>
      </c>
      <c r="I14" s="16">
        <f t="shared" si="0"/>
        <v>90</v>
      </c>
      <c r="J14" s="18">
        <v>89.92</v>
      </c>
      <c r="K14" s="17">
        <f t="shared" si="1"/>
        <v>0.999111111111111</v>
      </c>
      <c r="L14" s="18">
        <f t="shared" si="2"/>
        <v>0.0799999999999983</v>
      </c>
      <c r="M14" s="12"/>
    </row>
    <row r="15" ht="20" customHeight="1" spans="1:13">
      <c r="A15" s="12"/>
      <c r="B15" s="41" t="s">
        <v>25</v>
      </c>
      <c r="C15" s="12">
        <v>11</v>
      </c>
      <c r="D15" s="13" t="s">
        <v>18</v>
      </c>
      <c r="E15" s="14" t="s">
        <v>42</v>
      </c>
      <c r="F15" s="15" t="s">
        <v>34</v>
      </c>
      <c r="G15" s="16">
        <v>547.76</v>
      </c>
      <c r="H15" s="12">
        <v>0</v>
      </c>
      <c r="I15" s="16">
        <f t="shared" si="0"/>
        <v>547.76</v>
      </c>
      <c r="J15" s="18">
        <v>519.48</v>
      </c>
      <c r="K15" s="17">
        <f t="shared" si="1"/>
        <v>0.948371549583759</v>
      </c>
      <c r="L15" s="18">
        <f t="shared" si="2"/>
        <v>28.28</v>
      </c>
      <c r="M15" s="12"/>
    </row>
    <row r="16" ht="20" customHeight="1" spans="1:13">
      <c r="A16" s="12"/>
      <c r="B16" s="41" t="s">
        <v>43</v>
      </c>
      <c r="C16" s="12">
        <v>12</v>
      </c>
      <c r="D16" s="13" t="s">
        <v>18</v>
      </c>
      <c r="E16" s="14" t="s">
        <v>44</v>
      </c>
      <c r="F16" s="15" t="s">
        <v>34</v>
      </c>
      <c r="G16" s="16">
        <v>38</v>
      </c>
      <c r="H16" s="12">
        <v>0</v>
      </c>
      <c r="I16" s="16">
        <f t="shared" si="0"/>
        <v>38</v>
      </c>
      <c r="J16" s="18">
        <v>37.86</v>
      </c>
      <c r="K16" s="17">
        <f t="shared" si="1"/>
        <v>0.996315789473684</v>
      </c>
      <c r="L16" s="18">
        <f t="shared" si="2"/>
        <v>0.140000000000001</v>
      </c>
      <c r="M16" s="12"/>
    </row>
    <row r="17" ht="20" customHeight="1" spans="1:13">
      <c r="A17" s="19" t="s">
        <v>45</v>
      </c>
      <c r="B17" s="20"/>
      <c r="C17" s="20"/>
      <c r="D17" s="20"/>
      <c r="E17" s="20"/>
      <c r="F17" s="21"/>
      <c r="G17" s="18">
        <f>SUM(G5:G16)</f>
        <v>3811.7372</v>
      </c>
      <c r="H17" s="15">
        <f>SUM(H5:H16)</f>
        <v>430.55</v>
      </c>
      <c r="I17" s="16">
        <f>SUM(I5:I16)</f>
        <v>4242.2872</v>
      </c>
      <c r="J17" s="18">
        <f>SUM(J5:J16)</f>
        <v>4210.66</v>
      </c>
      <c r="K17" s="17">
        <f t="shared" si="1"/>
        <v>0.992544776317832</v>
      </c>
      <c r="L17" s="18">
        <f t="shared" si="2"/>
        <v>31.6271999999999</v>
      </c>
      <c r="M17" s="22"/>
    </row>
  </sheetData>
  <mergeCells count="16">
    <mergeCell ref="A1:M1"/>
    <mergeCell ref="A2:D2"/>
    <mergeCell ref="G2:J2"/>
    <mergeCell ref="K2:M2"/>
    <mergeCell ref="G3:I3"/>
    <mergeCell ref="A17:F17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叫我菲菲大王</cp:lastModifiedBy>
  <dcterms:created xsi:type="dcterms:W3CDTF">2022-01-13T09:26:00Z</dcterms:created>
  <dcterms:modified xsi:type="dcterms:W3CDTF">2026-01-05T01:41:50Z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669DA29F7F83497D9759663CE706FC11_13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