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部门整体运行监控情况汇总表" sheetId="2" r:id="rId1"/>
    <sheet name="附件2项目绩效运行监控情况汇总表" sheetId="1" r:id="rId2"/>
  </sheets>
  <definedNames>
    <definedName name="_xlnm.Print_Titles" localSheetId="1">附件2项目绩效运行监控情况汇总表!$1:$4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<sst xmlns="http://schemas.openxmlformats.org/spreadsheetml/2006/main" count="150" uniqueCount="73">
  <si>
    <t>附表3    2024年部门预算绩效运行监控情况汇总表（部门整体）</t>
  </si>
  <si>
    <t>填表人：郭祎菲</t>
  </si>
  <si>
    <t>联系电话：</t>
  </si>
  <si>
    <t>单位：万元</t>
  </si>
  <si>
    <t>总序号</t>
  </si>
  <si>
    <t>单位代码</t>
  </si>
  <si>
    <t>单位序号</t>
  </si>
  <si>
    <t>预算部门</t>
  </si>
  <si>
    <t>项目名称</t>
  </si>
  <si>
    <t>实施科室（单位）</t>
  </si>
  <si>
    <t>全年预算数</t>
  </si>
  <si>
    <t>全年执行数</t>
  </si>
  <si>
    <t>全年执行率</t>
  </si>
  <si>
    <t>财政收回</t>
  </si>
  <si>
    <t>指标偏差大或未完成原因分析（简要概述）</t>
  </si>
  <si>
    <t>年初
预算数</t>
  </si>
  <si>
    <t>年中追加数/调减数</t>
  </si>
  <si>
    <t>合计</t>
  </si>
  <si>
    <t>077001</t>
  </si>
  <si>
    <t>武汉市东西湖区常青花园社区管理办公室</t>
  </si>
  <si>
    <t>部门整体</t>
  </si>
  <si>
    <t xml:space="preserve"> 附表4       2024年部门预算绩效运行监控情况汇总表（项目）</t>
  </si>
  <si>
    <t>项目序号</t>
  </si>
  <si>
    <t>常青花园社区管理办公室</t>
  </si>
  <si>
    <t>社区书记人员经费</t>
  </si>
  <si>
    <t>党政综合科</t>
  </si>
  <si>
    <t>其他聘用人员经费</t>
  </si>
  <si>
    <t>购买服务人员经费</t>
  </si>
  <si>
    <t>综治协管员人员经费</t>
  </si>
  <si>
    <t>城管协管员人员经费</t>
  </si>
  <si>
    <t>社区工作人员经费</t>
  </si>
  <si>
    <t>社会事务科</t>
  </si>
  <si>
    <t>红色物业人员经费</t>
  </si>
  <si>
    <t>武汉常青花园红色物业有限责任公司</t>
  </si>
  <si>
    <t>社区管理工作经费</t>
  </si>
  <si>
    <t>各社区</t>
  </si>
  <si>
    <t>综合工作经费</t>
  </si>
  <si>
    <t>对企业的扶持资金</t>
  </si>
  <si>
    <t>城管执法工作经费</t>
  </si>
  <si>
    <t>城市管理科</t>
  </si>
  <si>
    <t>公共管理工作经费</t>
  </si>
  <si>
    <t>环卫作业经费</t>
  </si>
  <si>
    <t>环卫作业经费（往来资金）</t>
  </si>
  <si>
    <t>党建纪检工作经费</t>
  </si>
  <si>
    <t>公共服务工作经费</t>
  </si>
  <si>
    <t>城市建设发展工作经费</t>
  </si>
  <si>
    <t>区域发展科</t>
  </si>
  <si>
    <t>安全生产工作经费</t>
  </si>
  <si>
    <t>平安建设科</t>
  </si>
  <si>
    <t>平安建设工作经费</t>
  </si>
  <si>
    <t>主题园维护及工作经费</t>
  </si>
  <si>
    <t>党员群众服务中心工作经费</t>
  </si>
  <si>
    <t>常青花园社区服务中心</t>
  </si>
  <si>
    <t>退役军人服务站工作经费</t>
  </si>
  <si>
    <t>应急资金</t>
  </si>
  <si>
    <t>资金使用部门</t>
  </si>
  <si>
    <t>065</t>
  </si>
  <si>
    <t>武汉市东西湖区人民政府长青街道办事处</t>
  </si>
  <si>
    <t>机关和基层履职支出</t>
  </si>
  <si>
    <t>党政办</t>
  </si>
  <si>
    <t>原农场遗留支出</t>
  </si>
  <si>
    <t xml:space="preserve">人社办 </t>
  </si>
  <si>
    <t xml:space="preserve">招商引资专项 </t>
  </si>
  <si>
    <t>经服办</t>
  </si>
  <si>
    <t>红色物业补贴</t>
  </si>
  <si>
    <t>红色物业</t>
  </si>
  <si>
    <t>对二级单位的补贴</t>
  </si>
  <si>
    <t>财务部</t>
  </si>
  <si>
    <t>对社区事业的补贴</t>
  </si>
  <si>
    <t>环卫经费</t>
  </si>
  <si>
    <t>环卫公司</t>
  </si>
  <si>
    <t>绿化养护费</t>
  </si>
  <si>
    <t>绿化公司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</si>
</sst>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sz val="12"/>
      <name val="宋体"/>
      <charset val="134"/>
    </font>
    <font>
      <sz val="9"/>
      <name val="黑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3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3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3" fillId="36" borderId="0" applyProtection="0">
      <alignment vertical="center"/>
    </xf>
    <xf numFmtId="0" fontId="33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Protection="0">
      <alignment vertical="center"/>
    </xf>
    <xf numFmtId="9" fontId="33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3" fillId="0" borderId="0" applyProtection="0">
      <alignment vertical="center"/>
    </xf>
    <xf numFmtId="9" fontId="33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3" fillId="0" borderId="0" applyProtection="0">
      <alignment vertical="center"/>
    </xf>
    <xf numFmtId="9" fontId="33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34" fillId="0" borderId="0" applyProtection="0">
      <alignment vertical="center"/>
    </xf>
    <xf numFmtId="9" fontId="34" fillId="0" borderId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33" fillId="0" borderId="0" applyProtection="0">
      <alignment vertical="center"/>
    </xf>
    <xf numFmtId="9" fontId="33" fillId="0" borderId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33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3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0" borderId="0" applyProtection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 applyProtection="0"/>
    <xf numFmtId="0" fontId="8" fillId="0" borderId="0" applyProtection="0"/>
    <xf numFmtId="0" fontId="8" fillId="0" borderId="0"/>
    <xf numFmtId="0" fontId="8" fillId="0" borderId="0"/>
    <xf numFmtId="0" fontId="8" fillId="0" borderId="0"/>
    <xf numFmtId="0" fontId="8" fillId="0" borderId="0" applyProtection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/>
    <xf numFmtId="0" fontId="8" fillId="0" borderId="0" applyProtection="0"/>
    <xf numFmtId="0" fontId="8" fillId="0" borderId="0"/>
    <xf numFmtId="0" fontId="8" fillId="0" borderId="0">
      <protection locked="0"/>
    </xf>
    <xf numFmtId="0" fontId="8" fillId="0" borderId="0">
      <protection locked="0"/>
    </xf>
    <xf numFmtId="0" fontId="8" fillId="0" borderId="0"/>
    <xf numFmtId="0" fontId="8" fillId="0" borderId="0" applyProtection="0"/>
    <xf numFmtId="0" fontId="8" fillId="0" borderId="0" applyProtection="0"/>
    <xf numFmtId="0" fontId="8" fillId="0" borderId="0"/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8" fillId="0" borderId="0"/>
    <xf numFmtId="0" fontId="33" fillId="0" borderId="0" applyProtection="0">
      <alignment vertical="center"/>
    </xf>
    <xf numFmtId="0" fontId="35" fillId="0" borderId="0">
      <alignment vertical="center"/>
    </xf>
    <xf numFmtId="0" fontId="37" fillId="0" borderId="0"/>
    <xf numFmtId="0" fontId="38" fillId="0" borderId="0" applyProtection="0">
      <alignment vertical="center"/>
    </xf>
    <xf numFmtId="0" fontId="39" fillId="0" borderId="0">
      <alignment vertical="center"/>
    </xf>
    <xf numFmtId="0" fontId="8" fillId="0" borderId="0"/>
    <xf numFmtId="0" fontId="40" fillId="0" borderId="0" applyProtection="0"/>
    <xf numFmtId="0" fontId="8" fillId="0" borderId="0" applyProtection="0"/>
    <xf numFmtId="0" fontId="0" fillId="0" borderId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0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8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5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3" fillId="0" borderId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33" fillId="0" borderId="0" applyProtection="0">
      <alignment vertical="center"/>
    </xf>
    <xf numFmtId="43" fontId="33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3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3" fillId="0" borderId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37" borderId="0" applyProtection="0">
      <alignment vertical="center"/>
    </xf>
    <xf numFmtId="0" fontId="42" fillId="37" borderId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43" fontId="6" fillId="0" borderId="2" xfId="0" applyNumberFormat="1" applyFont="1" applyBorder="1" applyAlignment="1">
      <alignment horizontal="center" vertical="center"/>
    </xf>
    <xf numFmtId="43" fontId="7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3" fontId="6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43" fontId="7" fillId="0" borderId="2" xfId="0" applyNumberFormat="1" applyFont="1" applyBorder="1" applyAlignment="1">
      <alignment horizontal="center" vertical="center" wrapText="1"/>
    </xf>
    <xf numFmtId="9" fontId="8" fillId="0" borderId="0" xfId="8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0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 vertical="center"/>
    </xf>
    <xf numFmtId="0" fontId="7" fillId="0" borderId="2" xfId="0" applyFont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workbookViewId="0">
      <pane xSplit="12" ySplit="4" topLeftCell="M5" activePane="bottomRight" state="frozen"/>
      <selection/>
      <selection pane="topRight"/>
      <selection pane="bottomLeft"/>
      <selection pane="bottomRight" activeCell="K17" sqref="K17"/>
    </sheetView>
  </sheetViews>
  <sheetFormatPr defaultColWidth="9" defaultRowHeight="20" customHeight="1" outlineLevelRow="4"/>
  <cols>
    <col min="1" max="1" width="7.25" customWidth="1"/>
    <col min="3" max="3" width="9.125" customWidth="1"/>
    <col min="4" max="4" width="9.75" customWidth="1"/>
    <col min="5" max="5" width="11.625" customWidth="1"/>
    <col min="6" max="6" width="12.5" customWidth="1"/>
    <col min="7" max="7" width="12.625"/>
    <col min="8" max="8" width="13.875" customWidth="1"/>
    <col min="9" max="9" width="12.625"/>
    <col min="11" max="11" width="11.5"/>
    <col min="12" max="12" width="11" customWidth="1"/>
  </cols>
  <sheetData>
    <row r="1" ht="45" customHeight="1" spans="1:1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customHeight="1" spans="1:12">
      <c r="A2" s="39" t="s">
        <v>1</v>
      </c>
      <c r="B2" s="39"/>
      <c r="C2" s="39"/>
      <c r="D2" s="40"/>
      <c r="E2" s="40"/>
      <c r="F2" s="40" t="s">
        <v>2</v>
      </c>
      <c r="G2" s="40"/>
      <c r="H2" s="40"/>
      <c r="I2" s="40"/>
      <c r="J2" s="44"/>
      <c r="K2" s="44"/>
      <c r="L2" s="40" t="s">
        <v>3</v>
      </c>
    </row>
    <row r="3" customHeight="1" spans="1:1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/>
      <c r="I3" s="7"/>
      <c r="J3" s="7" t="s">
        <v>11</v>
      </c>
      <c r="K3" s="27" t="s">
        <v>12</v>
      </c>
      <c r="L3" s="45" t="s">
        <v>13</v>
      </c>
      <c r="M3" s="28" t="s">
        <v>14</v>
      </c>
    </row>
    <row r="4" ht="33" customHeight="1" spans="1:13">
      <c r="A4" s="7"/>
      <c r="B4" s="7"/>
      <c r="C4" s="7"/>
      <c r="D4" s="7"/>
      <c r="E4" s="7"/>
      <c r="F4" s="7"/>
      <c r="G4" s="7" t="s">
        <v>15</v>
      </c>
      <c r="H4" s="7" t="s">
        <v>16</v>
      </c>
      <c r="I4" s="7" t="s">
        <v>17</v>
      </c>
      <c r="J4" s="7"/>
      <c r="K4" s="27"/>
      <c r="L4" s="45"/>
      <c r="M4" s="28"/>
    </row>
    <row r="5" ht="78" customHeight="1" spans="1:13">
      <c r="A5" s="8"/>
      <c r="B5" s="47" t="s">
        <v>18</v>
      </c>
      <c r="C5" s="42"/>
      <c r="D5" s="10" t="s">
        <v>19</v>
      </c>
      <c r="E5" s="10" t="s">
        <v>20</v>
      </c>
      <c r="F5" s="10" t="s">
        <v>19</v>
      </c>
      <c r="G5" s="43">
        <v>7544.09</v>
      </c>
      <c r="H5" s="43">
        <v>0</v>
      </c>
      <c r="I5" s="43">
        <v>7544.09</v>
      </c>
      <c r="J5" s="43">
        <v>6747.4</v>
      </c>
      <c r="K5" s="46">
        <f>J5/I5</f>
        <v>0.894395480435679</v>
      </c>
      <c r="L5" s="43">
        <f>I5-J5</f>
        <v>796.690000000001</v>
      </c>
      <c r="M5" s="8"/>
    </row>
  </sheetData>
  <mergeCells count="14">
    <mergeCell ref="A1:M1"/>
    <mergeCell ref="A2:C2"/>
    <mergeCell ref="F2:G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2"/>
  <sheetViews>
    <sheetView tabSelected="1" workbookViewId="0">
      <pane xSplit="9" ySplit="4" topLeftCell="J5" activePane="bottomRight" state="frozen"/>
      <selection/>
      <selection pane="topRight"/>
      <selection pane="bottomLeft"/>
      <selection pane="bottomRight" activeCell="S14" sqref="S14"/>
    </sheetView>
  </sheetViews>
  <sheetFormatPr defaultColWidth="9" defaultRowHeight="20" customHeight="1"/>
  <cols>
    <col min="1" max="1" width="7.5" style="3" customWidth="1"/>
    <col min="2" max="2" width="9.75" style="3" customWidth="1"/>
    <col min="3" max="3" width="5.375" style="3" customWidth="1"/>
    <col min="4" max="4" width="23" style="3" customWidth="1"/>
    <col min="5" max="5" width="15.875" style="3" customWidth="1"/>
    <col min="6" max="6" width="20.75" style="3" customWidth="1"/>
    <col min="7" max="7" width="11.75" style="3" customWidth="1"/>
    <col min="8" max="8" width="12.25" style="3" customWidth="1"/>
    <col min="9" max="9" width="11.25" style="3" customWidth="1"/>
    <col min="10" max="10" width="11.375" style="3" customWidth="1"/>
    <col min="11" max="12" width="8.5" style="3" customWidth="1"/>
    <col min="13" max="13" width="11.375" style="3" customWidth="1"/>
    <col min="14" max="16384" width="9" style="3"/>
  </cols>
  <sheetData>
    <row r="1" ht="38" customHeight="1" spans="1:13">
      <c r="A1" s="4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5" t="s">
        <v>1</v>
      </c>
      <c r="B2" s="5"/>
      <c r="C2" s="5"/>
      <c r="D2" s="5"/>
      <c r="E2" s="6"/>
      <c r="F2" s="6"/>
      <c r="G2" s="6" t="s">
        <v>2</v>
      </c>
      <c r="H2" s="6"/>
      <c r="I2" s="6"/>
      <c r="J2" s="6"/>
      <c r="K2" s="26" t="s">
        <v>3</v>
      </c>
      <c r="L2" s="26"/>
      <c r="M2" s="26"/>
    </row>
    <row r="3" s="2" customFormat="1" customHeight="1" spans="1:13">
      <c r="A3" s="7" t="s">
        <v>4</v>
      </c>
      <c r="B3" s="7" t="s">
        <v>5</v>
      </c>
      <c r="C3" s="7" t="s">
        <v>22</v>
      </c>
      <c r="D3" s="7" t="s">
        <v>7</v>
      </c>
      <c r="E3" s="7" t="s">
        <v>8</v>
      </c>
      <c r="F3" s="7" t="s">
        <v>9</v>
      </c>
      <c r="G3" s="7" t="s">
        <v>10</v>
      </c>
      <c r="H3" s="7"/>
      <c r="I3" s="7"/>
      <c r="J3" s="7" t="s">
        <v>11</v>
      </c>
      <c r="K3" s="27" t="s">
        <v>12</v>
      </c>
      <c r="L3" s="28" t="s">
        <v>13</v>
      </c>
      <c r="M3" s="28" t="s">
        <v>14</v>
      </c>
    </row>
    <row r="4" s="2" customFormat="1" ht="33" customHeight="1" spans="1:13">
      <c r="A4" s="7"/>
      <c r="B4" s="7"/>
      <c r="C4" s="7"/>
      <c r="D4" s="7"/>
      <c r="E4" s="7"/>
      <c r="F4" s="7"/>
      <c r="G4" s="7" t="s">
        <v>15</v>
      </c>
      <c r="H4" s="7" t="s">
        <v>16</v>
      </c>
      <c r="I4" s="7" t="s">
        <v>17</v>
      </c>
      <c r="J4" s="7"/>
      <c r="K4" s="27"/>
      <c r="L4" s="28"/>
      <c r="M4" s="28"/>
    </row>
    <row r="5" ht="31" customHeight="1" spans="1:13">
      <c r="A5" s="8"/>
      <c r="B5" s="48" t="s">
        <v>18</v>
      </c>
      <c r="C5" s="9">
        <v>1</v>
      </c>
      <c r="D5" s="10" t="s">
        <v>23</v>
      </c>
      <c r="E5" s="11" t="s">
        <v>24</v>
      </c>
      <c r="F5" s="12" t="s">
        <v>25</v>
      </c>
      <c r="G5" s="13">
        <v>137.2</v>
      </c>
      <c r="H5" s="13">
        <v>0</v>
      </c>
      <c r="I5" s="13">
        <f>G5</f>
        <v>137.2</v>
      </c>
      <c r="J5" s="13">
        <v>107.86</v>
      </c>
      <c r="K5" s="29">
        <f>J5/I5</f>
        <v>0.786151603498542</v>
      </c>
      <c r="L5" s="13">
        <f>I5-J5</f>
        <v>29.34</v>
      </c>
      <c r="M5" s="9"/>
    </row>
    <row r="6" ht="31" customHeight="1" spans="1:13">
      <c r="A6" s="9"/>
      <c r="B6" s="48" t="s">
        <v>18</v>
      </c>
      <c r="C6" s="9">
        <v>2</v>
      </c>
      <c r="D6" s="10" t="s">
        <v>23</v>
      </c>
      <c r="E6" s="11" t="s">
        <v>26</v>
      </c>
      <c r="F6" s="12" t="s">
        <v>25</v>
      </c>
      <c r="G6" s="14">
        <v>119.34</v>
      </c>
      <c r="H6" s="13">
        <v>0</v>
      </c>
      <c r="I6" s="13">
        <f t="shared" ref="I6:I27" si="0">G6</f>
        <v>119.34</v>
      </c>
      <c r="J6" s="14">
        <v>110.07</v>
      </c>
      <c r="K6" s="29">
        <f t="shared" ref="K6:K27" si="1">J6/I6</f>
        <v>0.922322775263952</v>
      </c>
      <c r="L6" s="13">
        <f t="shared" ref="L6:L27" si="2">I6-J6</f>
        <v>9.27000000000001</v>
      </c>
      <c r="M6" s="9"/>
    </row>
    <row r="7" ht="31" customHeight="1" spans="1:13">
      <c r="A7" s="9"/>
      <c r="B7" s="48" t="s">
        <v>18</v>
      </c>
      <c r="C7" s="9">
        <v>3</v>
      </c>
      <c r="D7" s="10" t="s">
        <v>23</v>
      </c>
      <c r="E7" s="11" t="s">
        <v>27</v>
      </c>
      <c r="F7" s="12" t="s">
        <v>25</v>
      </c>
      <c r="G7" s="14">
        <v>46.56</v>
      </c>
      <c r="H7" s="13">
        <v>0</v>
      </c>
      <c r="I7" s="13">
        <f t="shared" si="0"/>
        <v>46.56</v>
      </c>
      <c r="J7" s="13">
        <v>40.15</v>
      </c>
      <c r="K7" s="29">
        <f t="shared" si="1"/>
        <v>0.862328178694158</v>
      </c>
      <c r="L7" s="13">
        <f t="shared" si="2"/>
        <v>6.41</v>
      </c>
      <c r="M7" s="9"/>
    </row>
    <row r="8" ht="31" customHeight="1" spans="1:13">
      <c r="A8" s="9"/>
      <c r="B8" s="48" t="s">
        <v>18</v>
      </c>
      <c r="C8" s="9">
        <v>4</v>
      </c>
      <c r="D8" s="10" t="s">
        <v>23</v>
      </c>
      <c r="E8" s="11" t="s">
        <v>28</v>
      </c>
      <c r="F8" s="12" t="s">
        <v>25</v>
      </c>
      <c r="G8" s="13">
        <v>483.7</v>
      </c>
      <c r="H8" s="13">
        <v>0</v>
      </c>
      <c r="I8" s="13">
        <f t="shared" si="0"/>
        <v>483.7</v>
      </c>
      <c r="J8" s="13">
        <v>483.7</v>
      </c>
      <c r="K8" s="29">
        <f t="shared" si="1"/>
        <v>1</v>
      </c>
      <c r="L8" s="13">
        <f t="shared" si="2"/>
        <v>0</v>
      </c>
      <c r="M8" s="9"/>
    </row>
    <row r="9" ht="31" customHeight="1" spans="1:13">
      <c r="A9" s="9"/>
      <c r="B9" s="48" t="s">
        <v>18</v>
      </c>
      <c r="C9" s="9">
        <v>5</v>
      </c>
      <c r="D9" s="10" t="s">
        <v>23</v>
      </c>
      <c r="E9" s="11" t="s">
        <v>29</v>
      </c>
      <c r="F9" s="12" t="s">
        <v>25</v>
      </c>
      <c r="G9" s="13">
        <v>496</v>
      </c>
      <c r="H9" s="13">
        <v>0</v>
      </c>
      <c r="I9" s="13">
        <f t="shared" si="0"/>
        <v>496</v>
      </c>
      <c r="J9" s="13">
        <v>495.17</v>
      </c>
      <c r="K9" s="29">
        <f t="shared" si="1"/>
        <v>0.998326612903226</v>
      </c>
      <c r="L9" s="13">
        <f t="shared" si="2"/>
        <v>0.829999999999984</v>
      </c>
      <c r="M9" s="9"/>
    </row>
    <row r="10" ht="31" customHeight="1" spans="1:13">
      <c r="A10" s="9"/>
      <c r="B10" s="48" t="s">
        <v>18</v>
      </c>
      <c r="C10" s="9">
        <v>6</v>
      </c>
      <c r="D10" s="10" t="s">
        <v>23</v>
      </c>
      <c r="E10" s="15" t="s">
        <v>30</v>
      </c>
      <c r="F10" s="12" t="s">
        <v>31</v>
      </c>
      <c r="G10" s="16">
        <v>1385.27</v>
      </c>
      <c r="H10" s="13">
        <v>0</v>
      </c>
      <c r="I10" s="13">
        <f t="shared" si="0"/>
        <v>1385.27</v>
      </c>
      <c r="J10" s="13">
        <v>1349.94</v>
      </c>
      <c r="K10" s="29">
        <f t="shared" si="1"/>
        <v>0.974495946638562</v>
      </c>
      <c r="L10" s="13">
        <f t="shared" si="2"/>
        <v>35.3299999999999</v>
      </c>
      <c r="M10" s="9"/>
    </row>
    <row r="11" ht="36" customHeight="1" spans="1:13">
      <c r="A11" s="9"/>
      <c r="B11" s="49" t="s">
        <v>18</v>
      </c>
      <c r="C11" s="9">
        <v>7</v>
      </c>
      <c r="D11" s="10" t="s">
        <v>23</v>
      </c>
      <c r="E11" s="18" t="s">
        <v>32</v>
      </c>
      <c r="F11" s="18" t="s">
        <v>33</v>
      </c>
      <c r="G11" s="14">
        <v>126.78</v>
      </c>
      <c r="H11" s="13">
        <v>0</v>
      </c>
      <c r="I11" s="13">
        <f t="shared" si="0"/>
        <v>126.78</v>
      </c>
      <c r="J11" s="13">
        <v>60</v>
      </c>
      <c r="K11" s="29">
        <f t="shared" si="1"/>
        <v>0.473260766682442</v>
      </c>
      <c r="L11" s="13">
        <f t="shared" si="2"/>
        <v>66.78</v>
      </c>
      <c r="M11" s="9"/>
    </row>
    <row r="12" ht="31" customHeight="1" spans="1:13">
      <c r="A12" s="9"/>
      <c r="B12" s="49" t="s">
        <v>18</v>
      </c>
      <c r="C12" s="9">
        <v>8</v>
      </c>
      <c r="D12" s="10" t="s">
        <v>23</v>
      </c>
      <c r="E12" s="18" t="s">
        <v>34</v>
      </c>
      <c r="F12" s="19" t="s">
        <v>35</v>
      </c>
      <c r="G12" s="14">
        <v>236</v>
      </c>
      <c r="H12" s="13">
        <v>0</v>
      </c>
      <c r="I12" s="13">
        <f t="shared" si="0"/>
        <v>236</v>
      </c>
      <c r="J12" s="13">
        <v>230.1</v>
      </c>
      <c r="K12" s="29">
        <f t="shared" si="1"/>
        <v>0.975</v>
      </c>
      <c r="L12" s="13">
        <f t="shared" si="2"/>
        <v>5.90000000000001</v>
      </c>
      <c r="M12" s="9"/>
    </row>
    <row r="13" ht="31" customHeight="1" spans="1:13">
      <c r="A13" s="9"/>
      <c r="B13" s="49" t="s">
        <v>18</v>
      </c>
      <c r="C13" s="9">
        <v>9</v>
      </c>
      <c r="D13" s="10" t="s">
        <v>23</v>
      </c>
      <c r="E13" s="18" t="s">
        <v>36</v>
      </c>
      <c r="F13" s="19" t="s">
        <v>25</v>
      </c>
      <c r="G13" s="16">
        <v>297.72</v>
      </c>
      <c r="H13" s="13">
        <v>0</v>
      </c>
      <c r="I13" s="13">
        <f t="shared" si="0"/>
        <v>297.72</v>
      </c>
      <c r="J13" s="13">
        <v>286.42</v>
      </c>
      <c r="K13" s="29">
        <f t="shared" si="1"/>
        <v>0.962044874378611</v>
      </c>
      <c r="L13" s="13">
        <f t="shared" si="2"/>
        <v>11.3</v>
      </c>
      <c r="M13" s="9"/>
    </row>
    <row r="14" ht="31" customHeight="1" spans="1:13">
      <c r="A14" s="9"/>
      <c r="B14" s="49" t="s">
        <v>18</v>
      </c>
      <c r="C14" s="9">
        <v>10</v>
      </c>
      <c r="D14" s="10" t="s">
        <v>23</v>
      </c>
      <c r="E14" s="15" t="s">
        <v>37</v>
      </c>
      <c r="F14" s="18" t="s">
        <v>19</v>
      </c>
      <c r="G14" s="14">
        <v>240</v>
      </c>
      <c r="H14" s="13">
        <v>0</v>
      </c>
      <c r="I14" s="13">
        <f t="shared" si="0"/>
        <v>240</v>
      </c>
      <c r="J14" s="13">
        <v>0</v>
      </c>
      <c r="K14" s="29">
        <f t="shared" si="1"/>
        <v>0</v>
      </c>
      <c r="L14" s="13">
        <f t="shared" si="2"/>
        <v>240</v>
      </c>
      <c r="M14" s="9"/>
    </row>
    <row r="15" ht="31" customHeight="1" spans="1:13">
      <c r="A15" s="9"/>
      <c r="B15" s="49" t="s">
        <v>18</v>
      </c>
      <c r="C15" s="9">
        <v>11</v>
      </c>
      <c r="D15" s="10" t="s">
        <v>23</v>
      </c>
      <c r="E15" s="18" t="s">
        <v>38</v>
      </c>
      <c r="F15" s="19" t="s">
        <v>39</v>
      </c>
      <c r="G15" s="14">
        <v>121.5</v>
      </c>
      <c r="H15" s="13">
        <v>0</v>
      </c>
      <c r="I15" s="13">
        <f t="shared" si="0"/>
        <v>121.5</v>
      </c>
      <c r="J15" s="13">
        <v>101.08</v>
      </c>
      <c r="K15" s="29">
        <f t="shared" si="1"/>
        <v>0.831934156378601</v>
      </c>
      <c r="L15" s="13">
        <f t="shared" si="2"/>
        <v>20.42</v>
      </c>
      <c r="M15" s="9"/>
    </row>
    <row r="16" ht="31" customHeight="1" spans="1:13">
      <c r="A16" s="9"/>
      <c r="B16" s="49" t="s">
        <v>18</v>
      </c>
      <c r="C16" s="9">
        <v>12</v>
      </c>
      <c r="D16" s="10" t="s">
        <v>23</v>
      </c>
      <c r="E16" s="11" t="s">
        <v>40</v>
      </c>
      <c r="F16" s="19" t="s">
        <v>39</v>
      </c>
      <c r="G16" s="16">
        <v>165.2</v>
      </c>
      <c r="H16" s="13">
        <v>0</v>
      </c>
      <c r="I16" s="13">
        <f t="shared" si="0"/>
        <v>165.2</v>
      </c>
      <c r="J16" s="13">
        <v>129.82</v>
      </c>
      <c r="K16" s="29">
        <f t="shared" si="1"/>
        <v>0.785835351089588</v>
      </c>
      <c r="L16" s="13">
        <f t="shared" si="2"/>
        <v>35.38</v>
      </c>
      <c r="M16" s="9"/>
    </row>
    <row r="17" ht="31" customHeight="1" spans="1:13">
      <c r="A17" s="9"/>
      <c r="B17" s="49" t="s">
        <v>18</v>
      </c>
      <c r="C17" s="9">
        <v>13</v>
      </c>
      <c r="D17" s="10" t="s">
        <v>23</v>
      </c>
      <c r="E17" s="11" t="s">
        <v>41</v>
      </c>
      <c r="F17" s="19" t="s">
        <v>39</v>
      </c>
      <c r="G17" s="14">
        <v>841</v>
      </c>
      <c r="H17" s="13">
        <v>0</v>
      </c>
      <c r="I17" s="13">
        <f t="shared" si="0"/>
        <v>841</v>
      </c>
      <c r="J17" s="13">
        <v>812.33</v>
      </c>
      <c r="K17" s="29">
        <f t="shared" si="1"/>
        <v>0.965909631391201</v>
      </c>
      <c r="L17" s="13">
        <f t="shared" si="2"/>
        <v>28.67</v>
      </c>
      <c r="M17" s="9"/>
    </row>
    <row r="18" ht="31" customHeight="1" spans="1:13">
      <c r="A18" s="9"/>
      <c r="B18" s="50" t="s">
        <v>18</v>
      </c>
      <c r="C18" s="9">
        <v>14</v>
      </c>
      <c r="D18" s="10" t="s">
        <v>23</v>
      </c>
      <c r="E18" s="21" t="s">
        <v>42</v>
      </c>
      <c r="F18" s="22" t="s">
        <v>39</v>
      </c>
      <c r="G18" s="23">
        <v>500</v>
      </c>
      <c r="H18" s="13">
        <v>0</v>
      </c>
      <c r="I18" s="13">
        <f t="shared" si="0"/>
        <v>500</v>
      </c>
      <c r="J18" s="13">
        <v>497.08</v>
      </c>
      <c r="K18" s="29">
        <f t="shared" si="1"/>
        <v>0.99416</v>
      </c>
      <c r="L18" s="13">
        <f t="shared" si="2"/>
        <v>2.92000000000002</v>
      </c>
      <c r="M18" s="9"/>
    </row>
    <row r="19" ht="31" customHeight="1" spans="1:13">
      <c r="A19" s="24"/>
      <c r="B19" s="49" t="s">
        <v>18</v>
      </c>
      <c r="C19" s="9">
        <v>15</v>
      </c>
      <c r="D19" s="10" t="s">
        <v>23</v>
      </c>
      <c r="E19" s="25" t="s">
        <v>43</v>
      </c>
      <c r="F19" s="19" t="s">
        <v>25</v>
      </c>
      <c r="G19" s="14">
        <v>166.1</v>
      </c>
      <c r="H19" s="13">
        <v>0</v>
      </c>
      <c r="I19" s="13">
        <f t="shared" si="0"/>
        <v>166.1</v>
      </c>
      <c r="J19" s="13">
        <v>128.51</v>
      </c>
      <c r="K19" s="29">
        <f t="shared" si="1"/>
        <v>0.773690547862733</v>
      </c>
      <c r="L19" s="13">
        <f t="shared" si="2"/>
        <v>37.59</v>
      </c>
      <c r="M19" s="24"/>
    </row>
    <row r="20" ht="31" customHeight="1" spans="1:13">
      <c r="A20" s="24"/>
      <c r="B20" s="49" t="s">
        <v>18</v>
      </c>
      <c r="C20" s="9">
        <v>16</v>
      </c>
      <c r="D20" s="10" t="s">
        <v>23</v>
      </c>
      <c r="E20" s="18" t="s">
        <v>44</v>
      </c>
      <c r="F20" s="12" t="s">
        <v>31</v>
      </c>
      <c r="G20" s="14">
        <v>106.45</v>
      </c>
      <c r="H20" s="13">
        <v>0</v>
      </c>
      <c r="I20" s="13">
        <f t="shared" si="0"/>
        <v>106.45</v>
      </c>
      <c r="J20" s="13">
        <v>67.48</v>
      </c>
      <c r="K20" s="29">
        <f t="shared" si="1"/>
        <v>0.633912635039925</v>
      </c>
      <c r="L20" s="13">
        <f t="shared" si="2"/>
        <v>38.97</v>
      </c>
      <c r="M20" s="24"/>
    </row>
    <row r="21" ht="31" customHeight="1" spans="1:13">
      <c r="A21" s="24"/>
      <c r="B21" s="49" t="s">
        <v>18</v>
      </c>
      <c r="C21" s="9">
        <v>17</v>
      </c>
      <c r="D21" s="10" t="s">
        <v>23</v>
      </c>
      <c r="E21" s="18" t="s">
        <v>45</v>
      </c>
      <c r="F21" s="19" t="s">
        <v>46</v>
      </c>
      <c r="G21" s="14">
        <v>347</v>
      </c>
      <c r="H21" s="13">
        <v>0</v>
      </c>
      <c r="I21" s="13">
        <f t="shared" si="0"/>
        <v>347</v>
      </c>
      <c r="J21" s="13">
        <v>207.04</v>
      </c>
      <c r="K21" s="29">
        <f t="shared" si="1"/>
        <v>0.596657060518732</v>
      </c>
      <c r="L21" s="13">
        <f t="shared" si="2"/>
        <v>139.96</v>
      </c>
      <c r="M21" s="24"/>
    </row>
    <row r="22" ht="31" customHeight="1" spans="1:13">
      <c r="A22" s="24"/>
      <c r="B22" s="49" t="s">
        <v>18</v>
      </c>
      <c r="C22" s="9">
        <v>18</v>
      </c>
      <c r="D22" s="10" t="s">
        <v>23</v>
      </c>
      <c r="E22" s="18" t="s">
        <v>47</v>
      </c>
      <c r="F22" s="19" t="s">
        <v>48</v>
      </c>
      <c r="G22" s="14">
        <v>32</v>
      </c>
      <c r="H22" s="13">
        <v>0</v>
      </c>
      <c r="I22" s="13">
        <f t="shared" si="0"/>
        <v>32</v>
      </c>
      <c r="J22" s="13">
        <v>31.66</v>
      </c>
      <c r="K22" s="29">
        <f t="shared" si="1"/>
        <v>0.989375</v>
      </c>
      <c r="L22" s="13">
        <f t="shared" si="2"/>
        <v>0.34</v>
      </c>
      <c r="M22" s="24"/>
    </row>
    <row r="23" ht="31" customHeight="1" spans="1:13">
      <c r="A23" s="24"/>
      <c r="B23" s="49" t="s">
        <v>18</v>
      </c>
      <c r="C23" s="9">
        <v>19</v>
      </c>
      <c r="D23" s="10" t="s">
        <v>23</v>
      </c>
      <c r="E23" s="25" t="s">
        <v>49</v>
      </c>
      <c r="F23" s="19" t="s">
        <v>48</v>
      </c>
      <c r="G23" s="14">
        <v>130</v>
      </c>
      <c r="H23" s="13">
        <v>0</v>
      </c>
      <c r="I23" s="13">
        <f t="shared" si="0"/>
        <v>130</v>
      </c>
      <c r="J23" s="13">
        <v>115.39</v>
      </c>
      <c r="K23" s="29">
        <f t="shared" si="1"/>
        <v>0.887615384615385</v>
      </c>
      <c r="L23" s="13">
        <f t="shared" si="2"/>
        <v>14.61</v>
      </c>
      <c r="M23" s="24"/>
    </row>
    <row r="24" ht="31" customHeight="1" spans="1:13">
      <c r="A24" s="24"/>
      <c r="B24" s="49" t="s">
        <v>18</v>
      </c>
      <c r="C24" s="9">
        <v>20</v>
      </c>
      <c r="D24" s="10" t="s">
        <v>23</v>
      </c>
      <c r="E24" s="18" t="s">
        <v>50</v>
      </c>
      <c r="F24" s="19" t="s">
        <v>48</v>
      </c>
      <c r="G24" s="14">
        <v>100</v>
      </c>
      <c r="H24" s="13">
        <v>0</v>
      </c>
      <c r="I24" s="13">
        <f t="shared" si="0"/>
        <v>100</v>
      </c>
      <c r="J24" s="13">
        <v>98.09</v>
      </c>
      <c r="K24" s="29">
        <f t="shared" si="1"/>
        <v>0.9809</v>
      </c>
      <c r="L24" s="13">
        <f t="shared" si="2"/>
        <v>1.91</v>
      </c>
      <c r="M24" s="24"/>
    </row>
    <row r="25" ht="31" customHeight="1" spans="1:13">
      <c r="A25" s="24"/>
      <c r="B25" s="49" t="s">
        <v>18</v>
      </c>
      <c r="C25" s="9">
        <v>21</v>
      </c>
      <c r="D25" s="10" t="s">
        <v>23</v>
      </c>
      <c r="E25" s="25" t="s">
        <v>51</v>
      </c>
      <c r="F25" s="19" t="s">
        <v>52</v>
      </c>
      <c r="G25" s="13">
        <v>147.5</v>
      </c>
      <c r="H25" s="13">
        <v>0</v>
      </c>
      <c r="I25" s="13">
        <f t="shared" si="0"/>
        <v>147.5</v>
      </c>
      <c r="J25" s="13">
        <v>76.35</v>
      </c>
      <c r="K25" s="29">
        <f t="shared" si="1"/>
        <v>0.517627118644068</v>
      </c>
      <c r="L25" s="13">
        <f t="shared" si="2"/>
        <v>71.15</v>
      </c>
      <c r="M25" s="24"/>
    </row>
    <row r="26" ht="31" customHeight="1" spans="1:13">
      <c r="A26" s="24"/>
      <c r="B26" s="49" t="s">
        <v>18</v>
      </c>
      <c r="C26" s="9">
        <v>22</v>
      </c>
      <c r="D26" s="10" t="s">
        <v>23</v>
      </c>
      <c r="E26" s="18" t="s">
        <v>53</v>
      </c>
      <c r="F26" s="19" t="s">
        <v>52</v>
      </c>
      <c r="G26" s="13">
        <v>2.88</v>
      </c>
      <c r="H26" s="13">
        <v>0</v>
      </c>
      <c r="I26" s="13">
        <f t="shared" si="0"/>
        <v>2.88</v>
      </c>
      <c r="J26" s="13">
        <v>1.74</v>
      </c>
      <c r="K26" s="29">
        <f t="shared" si="1"/>
        <v>0.604166666666667</v>
      </c>
      <c r="L26" s="13">
        <f t="shared" si="2"/>
        <v>1.14</v>
      </c>
      <c r="M26" s="24"/>
    </row>
    <row r="27" ht="31" customHeight="1" spans="1:13">
      <c r="A27" s="24"/>
      <c r="B27" s="49" t="s">
        <v>18</v>
      </c>
      <c r="C27" s="9">
        <v>23</v>
      </c>
      <c r="D27" s="10" t="s">
        <v>23</v>
      </c>
      <c r="E27" s="19" t="s">
        <v>54</v>
      </c>
      <c r="F27" s="19" t="s">
        <v>55</v>
      </c>
      <c r="G27" s="14">
        <v>300</v>
      </c>
      <c r="H27" s="13">
        <v>0</v>
      </c>
      <c r="I27" s="13">
        <f t="shared" si="0"/>
        <v>300</v>
      </c>
      <c r="J27" s="13">
        <v>295.4</v>
      </c>
      <c r="K27" s="29">
        <f t="shared" si="1"/>
        <v>0.984666666666667</v>
      </c>
      <c r="L27" s="13">
        <f t="shared" si="2"/>
        <v>4.60000000000002</v>
      </c>
      <c r="M27" s="24"/>
    </row>
    <row r="275" customHeight="1" spans="2:12">
      <c r="B275" s="30" t="s">
        <v>56</v>
      </c>
      <c r="C275" s="9"/>
      <c r="D275" s="31" t="s">
        <v>57</v>
      </c>
      <c r="E275" s="32" t="s">
        <v>58</v>
      </c>
      <c r="F275" s="33" t="s">
        <v>59</v>
      </c>
      <c r="G275" s="34">
        <v>2434.01</v>
      </c>
      <c r="H275" s="34"/>
      <c r="I275" s="34">
        <f t="shared" ref="I275:I282" si="3">G275+H275</f>
        <v>2434.01</v>
      </c>
      <c r="J275" s="34">
        <v>1252.79</v>
      </c>
      <c r="K275" s="36">
        <v>0.5147</v>
      </c>
      <c r="L275" s="37"/>
    </row>
    <row r="276" customHeight="1" spans="2:12">
      <c r="B276" s="9"/>
      <c r="C276" s="9"/>
      <c r="D276" s="9"/>
      <c r="E276" s="32" t="s">
        <v>60</v>
      </c>
      <c r="F276" s="33" t="s">
        <v>61</v>
      </c>
      <c r="G276" s="34">
        <v>400</v>
      </c>
      <c r="H276" s="34"/>
      <c r="I276" s="34">
        <f t="shared" si="3"/>
        <v>400</v>
      </c>
      <c r="J276" s="34">
        <v>195.4</v>
      </c>
      <c r="K276" s="36">
        <v>0.4885</v>
      </c>
      <c r="L276" s="37"/>
    </row>
    <row r="277" customHeight="1" spans="2:12">
      <c r="B277" s="9"/>
      <c r="C277" s="9"/>
      <c r="D277" s="9"/>
      <c r="E277" s="32" t="s">
        <v>62</v>
      </c>
      <c r="F277" s="33" t="s">
        <v>63</v>
      </c>
      <c r="G277" s="34">
        <v>9225.17</v>
      </c>
      <c r="H277" s="34"/>
      <c r="I277" s="34">
        <f t="shared" si="3"/>
        <v>9225.17</v>
      </c>
      <c r="J277" s="34">
        <v>3813.2</v>
      </c>
      <c r="K277" s="36">
        <v>0.4133</v>
      </c>
      <c r="L277" s="37"/>
    </row>
    <row r="278" customHeight="1" spans="2:12">
      <c r="B278" s="9"/>
      <c r="C278" s="9"/>
      <c r="D278" s="9"/>
      <c r="E278" s="32" t="s">
        <v>64</v>
      </c>
      <c r="F278" s="33" t="s">
        <v>65</v>
      </c>
      <c r="G278" s="34">
        <v>824.3</v>
      </c>
      <c r="H278" s="34"/>
      <c r="I278" s="34">
        <f t="shared" si="3"/>
        <v>824.3</v>
      </c>
      <c r="J278" s="34">
        <v>707.39</v>
      </c>
      <c r="K278" s="36">
        <v>0.8582</v>
      </c>
      <c r="L278" s="37"/>
    </row>
    <row r="279" customHeight="1" spans="2:12">
      <c r="B279" s="9"/>
      <c r="C279" s="9"/>
      <c r="D279" s="9"/>
      <c r="E279" s="9" t="s">
        <v>66</v>
      </c>
      <c r="F279" s="9" t="s">
        <v>67</v>
      </c>
      <c r="G279" s="9">
        <v>5100.36</v>
      </c>
      <c r="H279" s="9"/>
      <c r="I279" s="34">
        <f t="shared" si="3"/>
        <v>5100.36</v>
      </c>
      <c r="J279" s="35">
        <v>1507.5</v>
      </c>
      <c r="K279" s="36">
        <v>0.2956</v>
      </c>
      <c r="L279" s="37"/>
    </row>
    <row r="280" customHeight="1" spans="2:12">
      <c r="B280" s="9"/>
      <c r="C280" s="9"/>
      <c r="D280" s="9"/>
      <c r="E280" s="9" t="s">
        <v>68</v>
      </c>
      <c r="F280" s="9" t="s">
        <v>67</v>
      </c>
      <c r="G280" s="9">
        <v>4852.95</v>
      </c>
      <c r="H280" s="9"/>
      <c r="I280" s="34">
        <f t="shared" si="3"/>
        <v>4852.95</v>
      </c>
      <c r="J280" s="9">
        <v>4187.03</v>
      </c>
      <c r="K280" s="36">
        <v>0.8628</v>
      </c>
      <c r="L280" s="37"/>
    </row>
    <row r="281" customHeight="1" spans="2:12">
      <c r="B281" s="9"/>
      <c r="C281" s="9"/>
      <c r="D281" s="9"/>
      <c r="E281" s="9" t="s">
        <v>69</v>
      </c>
      <c r="F281" s="9" t="s">
        <v>70</v>
      </c>
      <c r="G281" s="35">
        <v>2908</v>
      </c>
      <c r="H281" s="9"/>
      <c r="I281" s="34">
        <f t="shared" si="3"/>
        <v>2908</v>
      </c>
      <c r="J281" s="9">
        <v>1990</v>
      </c>
      <c r="K281" s="36">
        <v>0.6843</v>
      </c>
      <c r="L281" s="37"/>
    </row>
    <row r="282" customHeight="1" spans="2:12">
      <c r="B282" s="9"/>
      <c r="C282" s="9"/>
      <c r="D282" s="9"/>
      <c r="E282" s="9" t="s">
        <v>71</v>
      </c>
      <c r="F282" s="9" t="s">
        <v>72</v>
      </c>
      <c r="G282" s="9">
        <v>1003.27</v>
      </c>
      <c r="H282" s="9"/>
      <c r="I282" s="34">
        <f t="shared" si="3"/>
        <v>1003.27</v>
      </c>
      <c r="J282" s="9">
        <v>733</v>
      </c>
      <c r="K282" s="36">
        <v>0.7306</v>
      </c>
      <c r="L282" s="37"/>
    </row>
  </sheetData>
  <mergeCells count="17">
    <mergeCell ref="A1:M1"/>
    <mergeCell ref="A2:D2"/>
    <mergeCell ref="G2:H2"/>
    <mergeCell ref="I2:J2"/>
    <mergeCell ref="K2:M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  <mergeCell ref="N3:N4"/>
  </mergeCells>
  <pageMargins left="0.751388888888889" right="0.554861111111111" top="0.409027777777778" bottom="0.409027777777778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附件1部门整体运行监控情况汇总表</vt:lpstr>
      <vt:lpstr>附件2项目绩效运行监控情况汇总表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Annuus</cp:lastModifiedBy>
  <dcterms:created xsi:type="dcterms:W3CDTF">2022-01-13T09:26:00Z</dcterms:created>
  <dcterms:modified xsi:type="dcterms:W3CDTF">2025-02-13T03:06:47Z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9001B5AD235B45F397F9C1690CCAB534_13</vt:lpwstr>
  </property>
  <property fmtid="{D5CDD505-2E9C-101B-9397-08002B2CF9AE}" pid="3" name="KSOProductBuildVer">
    <vt:lpwstr>2052-12.1.0.19770</vt:lpwstr>
  </property>
</Properties>
</file>