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145" windowHeight="9675"/>
  </bookViews>
  <sheets>
    <sheet name="附件1部门整体运行监控情况汇总表" sheetId="2" r:id="rId1"/>
    <sheet name="附件2项目绩效运行监控情况汇总表" sheetId="1" r:id="rId2"/>
  </sheets>
  <definedNames>
    <definedName name="_xlnm.Print_Titles" localSheetId="1">附件2项目绩效运行监控情况汇总表!$1:$4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4" i="1" l="1"/>
  <c r="I273" i="1"/>
  <c r="I272" i="1"/>
  <c r="I271" i="1"/>
  <c r="I270" i="1"/>
  <c r="I269" i="1"/>
  <c r="I268" i="1"/>
  <c r="I267" i="1"/>
  <c r="L85" i="1"/>
  <c r="K85" i="1"/>
  <c r="J85" i="1"/>
  <c r="I85" i="1"/>
  <c r="H85" i="1"/>
  <c r="G85" i="1"/>
  <c r="L84" i="1"/>
  <c r="K84" i="1"/>
  <c r="I84" i="1"/>
  <c r="L83" i="1"/>
  <c r="K83" i="1"/>
  <c r="I83" i="1"/>
  <c r="L82" i="1"/>
  <c r="K82" i="1"/>
  <c r="I82" i="1"/>
  <c r="L81" i="1"/>
  <c r="K81" i="1"/>
  <c r="I81" i="1"/>
  <c r="L80" i="1"/>
  <c r="K80" i="1"/>
  <c r="I80" i="1"/>
  <c r="L79" i="1"/>
  <c r="K79" i="1"/>
  <c r="I79" i="1"/>
  <c r="L78" i="1"/>
  <c r="K78" i="1"/>
  <c r="I78" i="1"/>
  <c r="L77" i="1"/>
  <c r="K77" i="1"/>
  <c r="I77" i="1"/>
  <c r="L76" i="1"/>
  <c r="K76" i="1"/>
  <c r="I76" i="1"/>
  <c r="L75" i="1"/>
  <c r="K75" i="1"/>
  <c r="I75" i="1"/>
  <c r="L74" i="1"/>
  <c r="K74" i="1"/>
  <c r="I74" i="1"/>
  <c r="L73" i="1"/>
  <c r="K73" i="1"/>
  <c r="I73" i="1"/>
  <c r="L72" i="1"/>
  <c r="K72" i="1"/>
  <c r="I72" i="1"/>
  <c r="L71" i="1"/>
  <c r="K71" i="1"/>
  <c r="I71" i="1"/>
  <c r="L70" i="1"/>
  <c r="K70" i="1"/>
  <c r="I70" i="1"/>
  <c r="L69" i="1"/>
  <c r="K69" i="1"/>
  <c r="I69" i="1"/>
  <c r="L68" i="1"/>
  <c r="K68" i="1"/>
  <c r="I68" i="1"/>
  <c r="L67" i="1"/>
  <c r="K67" i="1"/>
  <c r="I67" i="1"/>
  <c r="L66" i="1"/>
  <c r="K66" i="1"/>
  <c r="I66" i="1"/>
  <c r="L65" i="1"/>
  <c r="K65" i="1"/>
  <c r="I65" i="1"/>
  <c r="L64" i="1"/>
  <c r="K64" i="1"/>
  <c r="I64" i="1"/>
  <c r="L63" i="1"/>
  <c r="K63" i="1"/>
  <c r="I63" i="1"/>
  <c r="L62" i="1"/>
  <c r="K62" i="1"/>
  <c r="I62" i="1"/>
  <c r="L61" i="1"/>
  <c r="K61" i="1"/>
  <c r="I61" i="1"/>
  <c r="L60" i="1"/>
  <c r="K60" i="1"/>
  <c r="I60" i="1"/>
  <c r="L59" i="1"/>
  <c r="K59" i="1"/>
  <c r="I59" i="1"/>
  <c r="L58" i="1"/>
  <c r="K58" i="1"/>
  <c r="I58" i="1"/>
  <c r="L57" i="1"/>
  <c r="K57" i="1"/>
  <c r="I57" i="1"/>
  <c r="L56" i="1"/>
  <c r="K56" i="1"/>
  <c r="I56" i="1"/>
  <c r="L55" i="1"/>
  <c r="K55" i="1"/>
  <c r="I55" i="1"/>
  <c r="L54" i="1"/>
  <c r="K54" i="1"/>
  <c r="I54" i="1"/>
  <c r="L53" i="1"/>
  <c r="K53" i="1"/>
  <c r="I53" i="1"/>
  <c r="L52" i="1"/>
  <c r="K52" i="1"/>
  <c r="I52" i="1"/>
  <c r="L51" i="1"/>
  <c r="K51" i="1"/>
  <c r="I51" i="1"/>
  <c r="L50" i="1"/>
  <c r="K50" i="1"/>
  <c r="I50" i="1"/>
  <c r="L49" i="1"/>
  <c r="K49" i="1"/>
  <c r="I49" i="1"/>
  <c r="L48" i="1"/>
  <c r="K48" i="1"/>
  <c r="I48" i="1"/>
  <c r="L47" i="1"/>
  <c r="K47" i="1"/>
  <c r="I47" i="1"/>
  <c r="L46" i="1"/>
  <c r="K46" i="1"/>
  <c r="I46" i="1"/>
  <c r="L45" i="1"/>
  <c r="K45" i="1"/>
  <c r="I45" i="1"/>
  <c r="L44" i="1"/>
  <c r="K44" i="1"/>
  <c r="I44" i="1"/>
  <c r="L43" i="1"/>
  <c r="K43" i="1"/>
  <c r="I43" i="1"/>
  <c r="L42" i="1"/>
  <c r="K42" i="1"/>
  <c r="I42" i="1"/>
  <c r="L41" i="1"/>
  <c r="K41" i="1"/>
  <c r="I41" i="1"/>
  <c r="L40" i="1"/>
  <c r="K40" i="1"/>
  <c r="I40" i="1"/>
  <c r="L39" i="1"/>
  <c r="K39" i="1"/>
  <c r="I39" i="1"/>
  <c r="L38" i="1"/>
  <c r="K38" i="1"/>
  <c r="I38" i="1"/>
  <c r="L37" i="1"/>
  <c r="K37" i="1"/>
  <c r="I37" i="1"/>
  <c r="L36" i="1"/>
  <c r="K36" i="1"/>
  <c r="I36" i="1"/>
  <c r="L35" i="1"/>
  <c r="K35" i="1"/>
  <c r="I35" i="1"/>
  <c r="L34" i="1"/>
  <c r="K34" i="1"/>
  <c r="I34" i="1"/>
  <c r="L33" i="1"/>
  <c r="K33" i="1"/>
  <c r="I33" i="1"/>
  <c r="L32" i="1"/>
  <c r="K32" i="1"/>
  <c r="I32" i="1"/>
  <c r="L31" i="1"/>
  <c r="K31" i="1"/>
  <c r="I31" i="1"/>
  <c r="L30" i="1"/>
  <c r="K30" i="1"/>
  <c r="I30" i="1"/>
  <c r="L29" i="1"/>
  <c r="K29" i="1"/>
  <c r="I29" i="1"/>
  <c r="L28" i="1"/>
  <c r="K28" i="1"/>
  <c r="I28" i="1"/>
  <c r="L27" i="1"/>
  <c r="K27" i="1"/>
  <c r="I27" i="1"/>
  <c r="L26" i="1"/>
  <c r="K26" i="1"/>
  <c r="I26" i="1"/>
  <c r="L25" i="1"/>
  <c r="K25" i="1"/>
  <c r="I25" i="1"/>
  <c r="L24" i="1"/>
  <c r="K24" i="1"/>
  <c r="I24" i="1"/>
  <c r="L23" i="1"/>
  <c r="K23" i="1"/>
  <c r="I23" i="1"/>
  <c r="L22" i="1"/>
  <c r="K22" i="1"/>
  <c r="I22" i="1"/>
  <c r="L21" i="1"/>
  <c r="K21" i="1"/>
  <c r="I21" i="1"/>
  <c r="L20" i="1"/>
  <c r="K20" i="1"/>
  <c r="I20" i="1"/>
  <c r="L19" i="1"/>
  <c r="K19" i="1"/>
  <c r="I19" i="1"/>
  <c r="L18" i="1"/>
  <c r="K18" i="1"/>
  <c r="I18" i="1"/>
  <c r="L17" i="1"/>
  <c r="K17" i="1"/>
  <c r="I17" i="1"/>
  <c r="L16" i="1"/>
  <c r="K16" i="1"/>
  <c r="I16" i="1"/>
  <c r="L15" i="1"/>
  <c r="K15" i="1"/>
  <c r="I15" i="1"/>
  <c r="L14" i="1"/>
  <c r="K14" i="1"/>
  <c r="I14" i="1"/>
  <c r="L13" i="1"/>
  <c r="K13" i="1"/>
  <c r="I13" i="1"/>
  <c r="L12" i="1"/>
  <c r="K12" i="1"/>
  <c r="I12" i="1"/>
  <c r="L11" i="1"/>
  <c r="K11" i="1"/>
  <c r="I11" i="1"/>
  <c r="L10" i="1"/>
  <c r="K10" i="1"/>
  <c r="I10" i="1"/>
  <c r="L9" i="1"/>
  <c r="K9" i="1"/>
  <c r="I9" i="1"/>
  <c r="L8" i="1"/>
  <c r="K8" i="1"/>
  <c r="I8" i="1"/>
  <c r="L7" i="1"/>
  <c r="K7" i="1"/>
  <c r="I7" i="1"/>
  <c r="L6" i="1"/>
  <c r="K6" i="1"/>
  <c r="I6" i="1"/>
  <c r="L5" i="1"/>
  <c r="K5" i="1"/>
  <c r="I5" i="1"/>
  <c r="L5" i="2"/>
  <c r="K5" i="2"/>
  <c r="I5" i="2"/>
</calcChain>
</file>

<file path=xl/sharedStrings.xml><?xml version="1.0" encoding="utf-8"?>
<sst xmlns="http://schemas.openxmlformats.org/spreadsheetml/2006/main" count="459" uniqueCount="207">
  <si>
    <t>附表3    2024年部门预算绩效运行监控情况汇总表（部门整体）</t>
  </si>
  <si>
    <t>填表人：张露</t>
  </si>
  <si>
    <t>联系电话：15927479297</t>
  </si>
  <si>
    <t>单位：万元</t>
  </si>
  <si>
    <t>总序号</t>
  </si>
  <si>
    <t>单位代码</t>
  </si>
  <si>
    <t>单位序号</t>
  </si>
  <si>
    <t>预算部门</t>
  </si>
  <si>
    <t>项目名称</t>
  </si>
  <si>
    <t>实施科室（单位）</t>
  </si>
  <si>
    <t>全年预算数</t>
  </si>
  <si>
    <t>全年执行数</t>
  </si>
  <si>
    <t>全年执行率</t>
  </si>
  <si>
    <t>财政收回</t>
  </si>
  <si>
    <t>指标偏差大或未完成原因分析（简要概述）</t>
  </si>
  <si>
    <t>年初
预算数</t>
  </si>
  <si>
    <t>年中追加数/调减数</t>
  </si>
  <si>
    <t>合计</t>
  </si>
  <si>
    <t>067</t>
  </si>
  <si>
    <t>武汉市东西湖区人民政府慈惠街道办事处</t>
  </si>
  <si>
    <t>部门整体</t>
  </si>
  <si>
    <t xml:space="preserve"> 附表4       2024年部门预算绩效运行监控情况汇总表（项目）</t>
  </si>
  <si>
    <t>项目序号</t>
  </si>
  <si>
    <t>42011223067T000000122</t>
  </si>
  <si>
    <t>大队社区经费</t>
  </si>
  <si>
    <t>街道各二级单位及相关科室</t>
  </si>
  <si>
    <t>42011223067T000000120</t>
  </si>
  <si>
    <t>应急经费</t>
  </si>
  <si>
    <t>相关科室</t>
  </si>
  <si>
    <t>42011223067T000000121</t>
  </si>
  <si>
    <t>二级单位经费</t>
  </si>
  <si>
    <t>农场及所属二级单位</t>
  </si>
  <si>
    <t>42011223067T000000123</t>
  </si>
  <si>
    <t>红色物业补贴资金</t>
  </si>
  <si>
    <t>红色物业</t>
  </si>
  <si>
    <t>42011224067T000000100</t>
  </si>
  <si>
    <t>环卫经费</t>
  </si>
  <si>
    <t>环卫公司</t>
  </si>
  <si>
    <t>42011223067T000000100</t>
  </si>
  <si>
    <t>招商引资专项</t>
  </si>
  <si>
    <t>经济发展办</t>
  </si>
  <si>
    <t>42011224067T000000101</t>
  </si>
  <si>
    <t>绿化养护费</t>
  </si>
  <si>
    <t>绿化公司</t>
  </si>
  <si>
    <t>42011223067T000000124</t>
  </si>
  <si>
    <t>综合执法中心经费</t>
  </si>
  <si>
    <t>执法中心</t>
  </si>
  <si>
    <t>42011223067T000000105</t>
  </si>
  <si>
    <t>拆迁安置过渡费</t>
  </si>
  <si>
    <t>42011223067T000000114</t>
  </si>
  <si>
    <t>生活费</t>
  </si>
  <si>
    <t>社区及公司</t>
  </si>
  <si>
    <t>42011223067T000000127</t>
  </si>
  <si>
    <t>拆迁补偿还建房费用</t>
  </si>
  <si>
    <t>各相关科室</t>
  </si>
  <si>
    <t>42011224067T000000125</t>
  </si>
  <si>
    <t>1120号中央财政基本公共卫生服务补助资金</t>
  </si>
  <si>
    <t>公共服务部</t>
  </si>
  <si>
    <t>42011222067T000000143</t>
  </si>
  <si>
    <t>2022年社区基层党组织活动等经费</t>
  </si>
  <si>
    <t>党建办</t>
  </si>
  <si>
    <t>42011224067T000000129</t>
  </si>
  <si>
    <t>2022年省级一般性转移支付资金（第一批）农村公路养护资金</t>
  </si>
  <si>
    <t>42011223067T000000142</t>
  </si>
  <si>
    <t>2023年河湖港渠管护资金</t>
  </si>
  <si>
    <t>42011224067T000000119</t>
  </si>
  <si>
    <t>2023年省级现代农业转移支付资金</t>
  </si>
  <si>
    <t>42011224067T000000123</t>
  </si>
  <si>
    <t>2023养老服务设施运营补贴</t>
  </si>
  <si>
    <t>42011224067T000000124</t>
  </si>
  <si>
    <t>2024年耕地地力保护补贴资金</t>
  </si>
  <si>
    <t>42011224067T000000122</t>
  </si>
  <si>
    <t>42011224067T000000137</t>
  </si>
  <si>
    <t>八向大队连栋大棚建设项目</t>
  </si>
  <si>
    <t>42011223067T000000171</t>
  </si>
  <si>
    <t>补贴外来入侵物种防治工作经费</t>
  </si>
  <si>
    <t>42011223067T000000141</t>
  </si>
  <si>
    <t>拆除违法建设</t>
  </si>
  <si>
    <t>42011224067T000000133</t>
  </si>
  <si>
    <t>城管下区资金</t>
  </si>
  <si>
    <t>42011224067T000000106</t>
  </si>
  <si>
    <t>慈惠街道村史馆项目</t>
  </si>
  <si>
    <t>旅游公司</t>
  </si>
  <si>
    <t>42011224067T000000103</t>
  </si>
  <si>
    <t>慈惠街舵落口江滩公园绿化养护费</t>
  </si>
  <si>
    <t>42011223067T000000170</t>
  </si>
  <si>
    <t>慈惠街基础教育经费</t>
  </si>
  <si>
    <t>42011224067T000000136</t>
  </si>
  <si>
    <t>慈惠街农村公路养护资金</t>
  </si>
  <si>
    <t>42011222067T000000135</t>
  </si>
  <si>
    <t>慈惠街人居环境改善项目(惠景九龙湾)</t>
  </si>
  <si>
    <t>42011224067T000000120</t>
  </si>
  <si>
    <t>慈惠街团工委经费</t>
  </si>
  <si>
    <t>团委</t>
  </si>
  <si>
    <t>42011223067T000000137</t>
  </si>
  <si>
    <t>慈惠街退役军人公益性岗位补贴</t>
  </si>
  <si>
    <t>退役军人事务部</t>
  </si>
  <si>
    <t>42011224067T000000112</t>
  </si>
  <si>
    <t>大城管考核奖励资金</t>
  </si>
  <si>
    <t>42011223067T000030013</t>
  </si>
  <si>
    <t>大队惠民项目资金</t>
  </si>
  <si>
    <t>42011223067T000000113</t>
  </si>
  <si>
    <t>党建项目经费</t>
  </si>
  <si>
    <t>42011224067T000000131</t>
  </si>
  <si>
    <t>惠景九龙湾还建房房屋面积差补偿款</t>
  </si>
  <si>
    <t>42011222067T000000127</t>
  </si>
  <si>
    <t>惠泽园还建房项目(二期续建)</t>
  </si>
  <si>
    <t>42011223067T000000161</t>
  </si>
  <si>
    <t>计划生育服务管理经费</t>
  </si>
  <si>
    <t>42011224067T000000109</t>
  </si>
  <si>
    <t>健康东西湖及爱国卫生</t>
  </si>
  <si>
    <t>42011223067T000000130</t>
  </si>
  <si>
    <t>精神障碍患者以奖代补经费</t>
  </si>
  <si>
    <t>平安建设办</t>
  </si>
  <si>
    <t>42011224067T000000102</t>
  </si>
  <si>
    <t>困难群众慰问</t>
  </si>
  <si>
    <t>42011223067T000000167</t>
  </si>
  <si>
    <t>两参人员补齐工资</t>
  </si>
  <si>
    <t>42011223067T000000149</t>
  </si>
  <si>
    <t>美术馆公共图书馆文化馆(站)免费开放中央补助资金</t>
  </si>
  <si>
    <t>42011224067T000000107</t>
  </si>
  <si>
    <t>民族宗教侨务日常事务</t>
  </si>
  <si>
    <t>42011224067T000000116</t>
  </si>
  <si>
    <t>排水、污水下穿铁路通道工程</t>
  </si>
  <si>
    <t>42011223067T000000169</t>
  </si>
  <si>
    <t>人大代表补选工作</t>
  </si>
  <si>
    <t>人大办公室</t>
  </si>
  <si>
    <t>42011223067T000030074</t>
  </si>
  <si>
    <t>社区工作经费</t>
  </si>
  <si>
    <t>42011224067T000000135</t>
  </si>
  <si>
    <t>社区工作经费项目资金市级</t>
  </si>
  <si>
    <t>42011223067T000029973</t>
  </si>
  <si>
    <t>社区惠民项目资金</t>
  </si>
  <si>
    <t>42011224067T000000134</t>
  </si>
  <si>
    <t>社区惠民项目资金市级</t>
  </si>
  <si>
    <t>42011223067T000000155</t>
  </si>
  <si>
    <t>社区纳凉取暖资金</t>
  </si>
  <si>
    <t>42011223067T000000136</t>
  </si>
  <si>
    <t>生活垃圾分类专项经费</t>
  </si>
  <si>
    <t>42011223067T000000135</t>
  </si>
  <si>
    <t>省级平安建设激励性转移资金</t>
  </si>
  <si>
    <t>42011223067T000000151</t>
  </si>
  <si>
    <t>市级林业发展专项资金</t>
  </si>
  <si>
    <t>42011223067T000000172</t>
  </si>
  <si>
    <t>市级综合减灾示范社区创建补助资金</t>
  </si>
  <si>
    <t>42011223067T000022913</t>
  </si>
  <si>
    <t>四上企业统计人员工作补贴</t>
  </si>
  <si>
    <t>42011223067T000028172</t>
  </si>
  <si>
    <t>特殊家庭帮扶</t>
  </si>
  <si>
    <t>42011224067T000000130</t>
  </si>
  <si>
    <t>土地出让金</t>
  </si>
  <si>
    <t>资产公司</t>
  </si>
  <si>
    <t>42011223067T000000154</t>
  </si>
  <si>
    <t>退役军人保障经费</t>
  </si>
  <si>
    <t>42011223067T000000159</t>
  </si>
  <si>
    <t>维稳专项经费</t>
  </si>
  <si>
    <t>42011223067T000000126</t>
  </si>
  <si>
    <t>乡村振兴项目</t>
  </si>
  <si>
    <t>42011224067T000000118</t>
  </si>
  <si>
    <t>鸦渡社区渡口渡船取缔拆除项目</t>
  </si>
  <si>
    <t>鸦渡社区</t>
  </si>
  <si>
    <t>42011224067T000000104</t>
  </si>
  <si>
    <t>医疗卫生财政补助</t>
  </si>
  <si>
    <t>42011224067T000000111</t>
  </si>
  <si>
    <t>渔政协助巡护员补助</t>
  </si>
  <si>
    <t>42011223067T000000174</t>
  </si>
  <si>
    <t>灾害信息员通讯补贴</t>
  </si>
  <si>
    <t>42011223067T000000175</t>
  </si>
  <si>
    <t>小型农田水利设施建后管护市级资金</t>
  </si>
  <si>
    <t>42011224067T000000121</t>
  </si>
  <si>
    <t>2024年市级林业发展专项资金-森林生态效益市级补偿</t>
  </si>
  <si>
    <t>42011222067T000000124</t>
  </si>
  <si>
    <t>滨江康居还建小区一期工程</t>
  </si>
  <si>
    <t>42011223067T000000147</t>
  </si>
  <si>
    <t>慈惠网船湾还建房二期</t>
  </si>
  <si>
    <t>42011224067T000000115</t>
  </si>
  <si>
    <t>大中型水库新增移民项目扶持资金</t>
  </si>
  <si>
    <t>42011223067T000000129</t>
  </si>
  <si>
    <t>基层环卫经费</t>
  </si>
  <si>
    <t>42011223067T000000166</t>
  </si>
  <si>
    <t>吕家湾村湾集并工程</t>
  </si>
  <si>
    <t>42011224067T000000113</t>
  </si>
  <si>
    <t>区级拨付绿化养护费</t>
  </si>
  <si>
    <t>42011224067T000000128</t>
  </si>
  <si>
    <t>武汉港东西湖港区青峰作业区公用码头一期工程林木及附属物移除项目</t>
  </si>
  <si>
    <t>42011224067T000000126</t>
  </si>
  <si>
    <t>知青路两侧基本农田恢复项目</t>
  </si>
  <si>
    <t>42011222067T000000131</t>
  </si>
  <si>
    <t>国有企业退休人员社会化管理补助资金</t>
  </si>
  <si>
    <t>人力资源公司</t>
  </si>
  <si>
    <t>42011222067T000000122</t>
  </si>
  <si>
    <t>慈惠街人居环境改善(惠景九龙湾)</t>
  </si>
  <si>
    <t>42011222067T000000144</t>
  </si>
  <si>
    <t>慈惠街往来可用资金</t>
  </si>
  <si>
    <t>065</t>
  </si>
  <si>
    <t>武汉市东西湖区人民政府长青街道办事处</t>
  </si>
  <si>
    <t>机关和基层履职支出</t>
  </si>
  <si>
    <t>党政办</t>
  </si>
  <si>
    <t>原农场遗留支出</t>
  </si>
  <si>
    <t xml:space="preserve">人社办 </t>
  </si>
  <si>
    <t xml:space="preserve">招商引资专项 </t>
  </si>
  <si>
    <t>经服办</t>
  </si>
  <si>
    <t>红色物业补贴</t>
  </si>
  <si>
    <t>对二级单位的补贴</t>
  </si>
  <si>
    <t>财务部</t>
  </si>
  <si>
    <t>对社区事业的补贴</t>
  </si>
  <si>
    <t>2024年林业工作经费-森林生态效益区级补偿、野生动物保护补助</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</si>
</sst>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8" formatCode="#,##0.00_ "/>
    <numFmt numFmtId="179" formatCode="0.00_ "/>
  </numFmts>
  <fonts count="31">
    <font>
      <sz val="11"/>
      <color theme="1"/>
      <name val="宋体"/>
      <charset val="134"/>
      <scheme val="minor"/>
    </font>
    <font>
      <sz val="12"/>
      <color theme="1"/>
      <name val="宋体"/>
      <family val="3"/>
      <charset val="134"/>
    </font>
    <font>
      <sz val="11"/>
      <color theme="1"/>
      <name val="黑体"/>
      <family val="3"/>
      <charset val="134"/>
    </font>
    <font>
      <sz val="6"/>
      <color theme="1"/>
      <name val="宋体"/>
      <family val="3"/>
      <charset val="134"/>
      <scheme val="minor"/>
    </font>
    <font>
      <sz val="8"/>
      <color theme="1"/>
      <name val="宋体"/>
      <family val="3"/>
      <charset val="134"/>
      <scheme val="minor"/>
    </font>
    <font>
      <sz val="22"/>
      <color theme="1"/>
      <name val="方正小标宋简体"/>
      <family val="4"/>
      <charset val="134"/>
    </font>
    <font>
      <sz val="6"/>
      <color theme="1"/>
      <name val="方正小标宋简体"/>
      <family val="4"/>
      <charset val="134"/>
    </font>
    <font>
      <sz val="8"/>
      <color theme="1"/>
      <name val="方正小标宋简体"/>
      <family val="4"/>
      <charset val="134"/>
    </font>
    <font>
      <sz val="6"/>
      <color theme="1"/>
      <name val="宋体"/>
      <family val="3"/>
      <charset val="134"/>
    </font>
    <font>
      <sz val="8"/>
      <color theme="1"/>
      <name val="宋体"/>
      <family val="3"/>
      <charset val="134"/>
    </font>
    <font>
      <sz val="6"/>
      <color theme="1"/>
      <name val="黑体"/>
      <family val="3"/>
      <charset val="134"/>
    </font>
    <font>
      <sz val="8"/>
      <color theme="1"/>
      <name val="黑体"/>
      <family val="3"/>
      <charset val="134"/>
    </font>
    <font>
      <sz val="9"/>
      <color rgb="FF000000"/>
      <name val="SimSun"/>
      <charset val="134"/>
    </font>
    <font>
      <sz val="8"/>
      <color rgb="FF000000"/>
      <name val="SimSun"/>
      <charset val="134"/>
    </font>
    <font>
      <sz val="12"/>
      <name val="宋体"/>
      <family val="3"/>
      <charset val="134"/>
    </font>
    <font>
      <sz val="9"/>
      <name val="黑体"/>
      <family val="3"/>
      <charset val="134"/>
    </font>
    <font>
      <sz val="8"/>
      <name val="宋体"/>
      <family val="3"/>
      <charset val="134"/>
      <scheme val="major"/>
    </font>
    <font>
      <sz val="11"/>
      <name val="宋体"/>
      <family val="3"/>
      <charset val="134"/>
      <scheme val="minor"/>
    </font>
    <font>
      <sz val="22"/>
      <name val="方正小标宋简体"/>
      <family val="4"/>
      <charset val="134"/>
    </font>
    <font>
      <sz val="11"/>
      <color indexed="8"/>
      <name val="宋体"/>
      <family val="3"/>
      <charset val="134"/>
    </font>
    <font>
      <sz val="11"/>
      <name val="宋体"/>
      <family val="3"/>
      <charset val="134"/>
    </font>
    <font>
      <sz val="11"/>
      <color indexed="8"/>
      <name val="宋体"/>
      <family val="3"/>
      <charset val="134"/>
      <scheme val="minor"/>
    </font>
    <font>
      <sz val="10"/>
      <name val="Arial"/>
      <family val="2"/>
    </font>
    <font>
      <sz val="11"/>
      <color theme="1"/>
      <name val="Calibri"/>
      <family val="2"/>
    </font>
    <font>
      <sz val="12"/>
      <color indexed="8"/>
      <name val="宋体"/>
      <family val="3"/>
      <charset val="134"/>
    </font>
    <font>
      <sz val="12"/>
      <color theme="1"/>
      <name val="宋体"/>
      <family val="3"/>
      <charset val="134"/>
      <scheme val="minor"/>
    </font>
    <font>
      <sz val="11"/>
      <color indexed="8"/>
      <name val="Calibri"/>
      <family val="2"/>
    </font>
    <font>
      <sz val="11"/>
      <color theme="0"/>
      <name val="宋体"/>
      <family val="3"/>
      <charset val="134"/>
      <scheme val="minor"/>
    </font>
    <font>
      <sz val="11"/>
      <color indexed="42"/>
      <name val="宋体"/>
      <family val="3"/>
      <charset val="134"/>
    </font>
    <font>
      <sz val="11"/>
      <color theme="1"/>
      <name val="宋体"/>
      <family val="3"/>
      <charset val="134"/>
      <scheme val="minor"/>
    </font>
    <font>
      <sz val="9"/>
      <name val="宋体"/>
      <family val="3"/>
      <charset val="134"/>
      <scheme val="minor"/>
    </font>
  </fonts>
  <fills count="9">
    <fill>
      <patternFill patternType="none"/>
    </fill>
    <fill>
      <patternFill patternType="gray125"/>
    </fill>
    <fill>
      <patternFill patternType="solid">
        <fgColor rgb="FFF4F6FD"/>
        <bgColor rgb="FFF4F6FD"/>
      </patternFill>
    </fill>
    <fill>
      <patternFill patternType="solid">
        <fgColor theme="5"/>
        <bgColor indexed="64"/>
      </patternFill>
    </fill>
    <fill>
      <patternFill patternType="solid">
        <fgColor theme="8" tint="0.79976805932798245"/>
        <bgColor indexed="64"/>
      </patternFill>
    </fill>
    <fill>
      <patternFill patternType="solid">
        <fgColor theme="8" tint="0.79973754081850645"/>
        <bgColor indexed="64"/>
      </patternFill>
    </fill>
    <fill>
      <patternFill patternType="solid">
        <fgColor theme="8" tint="0.79970702230903046"/>
        <bgColor indexed="64"/>
      </patternFill>
    </fill>
    <fill>
      <patternFill patternType="solid">
        <fgColor indexed="27"/>
        <bgColor indexed="64"/>
      </patternFill>
    </fill>
    <fill>
      <patternFill patternType="solid">
        <fgColor indexed="53"/>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82">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19" fillId="7" borderId="0" applyProtection="0">
      <alignment vertical="center"/>
    </xf>
    <xf numFmtId="0" fontId="19" fillId="7" borderId="0" applyProtection="0">
      <alignment vertical="center"/>
    </xf>
    <xf numFmtId="9" fontId="2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Protection="0">
      <alignment vertical="center"/>
    </xf>
    <xf numFmtId="9" fontId="19" fillId="0" borderId="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19" fillId="0" borderId="0" applyProtection="0">
      <alignment vertical="center"/>
    </xf>
    <xf numFmtId="9" fontId="19" fillId="0" borderId="0" applyProtection="0">
      <alignment vertical="center"/>
    </xf>
    <xf numFmtId="9" fontId="29" fillId="0" borderId="0" applyFont="0" applyFill="0" applyBorder="0" applyAlignment="0" applyProtection="0">
      <alignment vertical="center"/>
    </xf>
    <xf numFmtId="9" fontId="19" fillId="0" borderId="0" applyProtection="0">
      <alignment vertical="center"/>
    </xf>
    <xf numFmtId="9" fontId="19" fillId="0" borderId="0" applyProtection="0">
      <alignment vertical="center"/>
    </xf>
    <xf numFmtId="9" fontId="29" fillId="0" borderId="0" applyFont="0" applyFill="0" applyBorder="0" applyAlignment="0" applyProtection="0">
      <alignment vertical="center"/>
    </xf>
    <xf numFmtId="9" fontId="14" fillId="0" borderId="0" applyFont="0" applyFill="0" applyBorder="0" applyAlignment="0" applyProtection="0">
      <alignment vertical="center"/>
    </xf>
    <xf numFmtId="9" fontId="20" fillId="0" borderId="0" applyProtection="0">
      <alignment vertical="center"/>
    </xf>
    <xf numFmtId="9" fontId="20" fillId="0" borderId="0" applyProtection="0">
      <alignment vertical="center"/>
    </xf>
    <xf numFmtId="9" fontId="14" fillId="0" borderId="0" applyFont="0" applyFill="0" applyBorder="0" applyAlignment="0" applyProtection="0">
      <alignment vertical="center"/>
    </xf>
    <xf numFmtId="9" fontId="19" fillId="0" borderId="0" applyProtection="0">
      <alignment vertical="center"/>
    </xf>
    <xf numFmtId="9" fontId="19" fillId="0" borderId="0" applyProtection="0">
      <alignment vertical="center"/>
    </xf>
    <xf numFmtId="9" fontId="14" fillId="0" borderId="0" applyFont="0" applyFill="0" applyBorder="0" applyAlignment="0" applyProtection="0">
      <alignment vertical="center"/>
    </xf>
    <xf numFmtId="9" fontId="19" fillId="0" borderId="0" applyProtection="0">
      <alignment vertical="center"/>
    </xf>
    <xf numFmtId="9" fontId="29" fillId="0" borderId="0" applyFont="0" applyFill="0" applyBorder="0" applyAlignment="0" applyProtection="0">
      <alignment vertical="center"/>
    </xf>
    <xf numFmtId="0" fontId="14" fillId="0" borderId="0">
      <alignment vertical="center"/>
    </xf>
    <xf numFmtId="0" fontId="19" fillId="0" borderId="0" applyProtection="0">
      <alignment vertical="center"/>
    </xf>
    <xf numFmtId="0" fontId="29" fillId="0" borderId="0">
      <alignment vertical="center"/>
    </xf>
    <xf numFmtId="0" fontId="29" fillId="0" borderId="0">
      <alignment vertical="center"/>
    </xf>
    <xf numFmtId="0" fontId="19" fillId="0" borderId="0" applyProtection="0">
      <alignment vertical="center"/>
    </xf>
    <xf numFmtId="0" fontId="29" fillId="0" borderId="0">
      <alignment vertical="center"/>
    </xf>
    <xf numFmtId="0" fontId="14" fillId="0" borderId="0">
      <alignment vertical="center"/>
    </xf>
    <xf numFmtId="0" fontId="14" fillId="0" borderId="0">
      <alignment vertical="center"/>
    </xf>
    <xf numFmtId="0" fontId="19" fillId="0" borderId="0" applyProtection="0">
      <alignment vertical="center"/>
    </xf>
    <xf numFmtId="0" fontId="14" fillId="0" borderId="0">
      <alignment vertical="center"/>
    </xf>
    <xf numFmtId="0" fontId="21" fillId="0" borderId="0">
      <alignment vertical="center"/>
    </xf>
    <xf numFmtId="0" fontId="22" fillId="0" borderId="0">
      <alignment vertical="center"/>
    </xf>
    <xf numFmtId="0" fontId="21" fillId="0" borderId="0">
      <alignment vertical="center"/>
    </xf>
    <xf numFmtId="0" fontId="29" fillId="0" borderId="0">
      <alignment vertical="center"/>
    </xf>
    <xf numFmtId="0" fontId="29" fillId="0" borderId="0">
      <alignment vertical="center"/>
    </xf>
    <xf numFmtId="0" fontId="19" fillId="0" borderId="0">
      <alignment vertical="center"/>
    </xf>
    <xf numFmtId="0" fontId="19" fillId="0" borderId="0">
      <alignment vertical="center"/>
    </xf>
    <xf numFmtId="0" fontId="14" fillId="0" borderId="0"/>
    <xf numFmtId="0" fontId="14" fillId="0" borderId="0"/>
    <xf numFmtId="0" fontId="14" fillId="0" borderId="0"/>
    <xf numFmtId="0" fontId="14" fillId="0" borderId="0" applyProtection="0"/>
    <xf numFmtId="0" fontId="14" fillId="0" borderId="0" applyProtection="0"/>
    <xf numFmtId="0" fontId="14" fillId="0" borderId="0"/>
    <xf numFmtId="0" fontId="14" fillId="0" borderId="0"/>
    <xf numFmtId="0" fontId="14" fillId="0" borderId="0"/>
    <xf numFmtId="0" fontId="14" fillId="0" borderId="0" applyProtection="0"/>
    <xf numFmtId="0" fontId="14" fillId="0" borderId="0" applyProtection="0"/>
    <xf numFmtId="0" fontId="14" fillId="0" borderId="0"/>
    <xf numFmtId="0" fontId="14" fillId="0" borderId="0" applyProtection="0"/>
    <xf numFmtId="0" fontId="14" fillId="0" borderId="0" applyProtection="0"/>
    <xf numFmtId="0" fontId="14" fillId="0" borderId="0"/>
    <xf numFmtId="0" fontId="14" fillId="0" borderId="0" applyProtection="0"/>
    <xf numFmtId="0" fontId="14" fillId="0" borderId="0"/>
    <xf numFmtId="0" fontId="14" fillId="0" borderId="0">
      <protection locked="0"/>
    </xf>
    <xf numFmtId="0" fontId="14" fillId="0" borderId="0">
      <protection locked="0"/>
    </xf>
    <xf numFmtId="0" fontId="14" fillId="0" borderId="0"/>
    <xf numFmtId="0" fontId="14" fillId="0" borderId="0" applyProtection="0"/>
    <xf numFmtId="0" fontId="14" fillId="0" borderId="0" applyProtection="0"/>
    <xf numFmtId="0" fontId="14" fillId="0" borderId="0"/>
    <xf numFmtId="0" fontId="19" fillId="0" borderId="0" applyProtection="0">
      <alignment vertical="center"/>
    </xf>
    <xf numFmtId="0" fontId="19" fillId="0" borderId="0" applyProtection="0">
      <alignment vertical="center"/>
    </xf>
    <xf numFmtId="0" fontId="21" fillId="0" borderId="0">
      <alignment vertical="center"/>
    </xf>
    <xf numFmtId="0" fontId="29" fillId="0" borderId="0">
      <alignment vertical="center"/>
    </xf>
    <xf numFmtId="0" fontId="14" fillId="0" borderId="0"/>
    <xf numFmtId="0" fontId="19" fillId="0" borderId="0" applyProtection="0">
      <alignment vertical="center"/>
    </xf>
    <xf numFmtId="0" fontId="21" fillId="0" borderId="0">
      <alignment vertical="center"/>
    </xf>
    <xf numFmtId="0" fontId="23" fillId="0" borderId="0"/>
    <xf numFmtId="0" fontId="24" fillId="0" borderId="0" applyProtection="0">
      <alignment vertical="center"/>
    </xf>
    <xf numFmtId="0" fontId="25" fillId="0" borderId="0">
      <alignment vertical="center"/>
    </xf>
    <xf numFmtId="0" fontId="14" fillId="0" borderId="0"/>
    <xf numFmtId="0" fontId="26" fillId="0" borderId="0" applyProtection="0"/>
    <xf numFmtId="0" fontId="14" fillId="0" borderId="0" applyProtection="0"/>
    <xf numFmtId="0" fontId="29" fillId="0" borderId="0">
      <alignment vertical="center"/>
    </xf>
    <xf numFmtId="0" fontId="14" fillId="0" borderId="0">
      <alignment vertical="center"/>
    </xf>
    <xf numFmtId="0" fontId="19" fillId="0" borderId="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29" fillId="0" borderId="0">
      <alignment vertical="center"/>
    </xf>
    <xf numFmtId="0" fontId="29" fillId="0" borderId="0">
      <alignment vertical="center"/>
    </xf>
    <xf numFmtId="0" fontId="19" fillId="0" borderId="0" applyProtection="0">
      <alignment vertical="center"/>
    </xf>
    <xf numFmtId="0" fontId="19" fillId="0" borderId="0" applyProtection="0">
      <alignment vertical="center"/>
    </xf>
    <xf numFmtId="0" fontId="14" fillId="0" borderId="0">
      <alignment vertical="center"/>
    </xf>
    <xf numFmtId="0" fontId="14" fillId="0" borderId="0" applyProtection="0">
      <alignment vertical="center"/>
    </xf>
    <xf numFmtId="0" fontId="14" fillId="0" borderId="0" applyProtection="0">
      <alignment vertical="center"/>
    </xf>
    <xf numFmtId="0" fontId="14" fillId="0" borderId="0">
      <alignment vertical="center"/>
    </xf>
    <xf numFmtId="0" fontId="29" fillId="0" borderId="0">
      <alignment vertical="center"/>
    </xf>
    <xf numFmtId="0" fontId="29"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29" fillId="0" borderId="0">
      <alignment vertical="center"/>
    </xf>
    <xf numFmtId="0" fontId="19" fillId="0" borderId="0" applyProtection="0">
      <alignment vertical="center"/>
    </xf>
    <xf numFmtId="0" fontId="19" fillId="0" borderId="0" applyProtection="0">
      <alignment vertical="center"/>
    </xf>
    <xf numFmtId="0" fontId="14" fillId="0" borderId="0">
      <alignment vertical="center"/>
    </xf>
    <xf numFmtId="0" fontId="21" fillId="0" borderId="0">
      <alignment vertical="center"/>
    </xf>
    <xf numFmtId="0" fontId="21"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14" fillId="0" borderId="0">
      <alignment vertical="center"/>
    </xf>
    <xf numFmtId="0" fontId="14" fillId="0" borderId="0">
      <alignment vertical="center"/>
    </xf>
    <xf numFmtId="0" fontId="14" fillId="0" borderId="0" applyProtection="0">
      <alignment vertical="center"/>
    </xf>
    <xf numFmtId="0" fontId="14" fillId="0" borderId="0" applyProtection="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20" fillId="0" borderId="0">
      <alignment vertical="center"/>
    </xf>
    <xf numFmtId="0" fontId="20" fillId="0" borderId="0">
      <alignment vertical="center"/>
    </xf>
    <xf numFmtId="0" fontId="20" fillId="0" borderId="0" applyProtection="0">
      <alignment vertical="center"/>
    </xf>
    <xf numFmtId="0" fontId="20" fillId="0" borderId="0" applyProtection="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29" fillId="0" borderId="0">
      <alignment vertical="center"/>
    </xf>
    <xf numFmtId="0" fontId="21" fillId="0" borderId="0">
      <alignment vertical="center"/>
    </xf>
    <xf numFmtId="0" fontId="21"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19" fillId="0" borderId="0" applyProtection="0">
      <alignment vertical="center"/>
    </xf>
    <xf numFmtId="0" fontId="19" fillId="0" borderId="0" applyProtection="0">
      <alignment vertical="center"/>
    </xf>
    <xf numFmtId="0" fontId="19" fillId="0" borderId="0">
      <alignment vertical="center"/>
    </xf>
    <xf numFmtId="0" fontId="14" fillId="0" borderId="0">
      <alignment vertical="center"/>
    </xf>
    <xf numFmtId="0" fontId="22" fillId="0" borderId="0">
      <alignment vertical="center"/>
    </xf>
    <xf numFmtId="0" fontId="22" fillId="0" borderId="0" applyProtection="0">
      <alignment vertical="center"/>
    </xf>
    <xf numFmtId="0" fontId="21" fillId="0" borderId="0">
      <alignment vertical="center"/>
    </xf>
    <xf numFmtId="0" fontId="19" fillId="0" borderId="0" applyProtection="0">
      <alignment vertical="center"/>
    </xf>
    <xf numFmtId="0" fontId="19" fillId="0" borderId="0" applyProtection="0">
      <alignment vertical="center"/>
    </xf>
    <xf numFmtId="0" fontId="21" fillId="0" borderId="0">
      <alignment vertical="center"/>
    </xf>
    <xf numFmtId="0" fontId="29" fillId="0" borderId="0">
      <alignment vertical="center"/>
    </xf>
    <xf numFmtId="0" fontId="21" fillId="0" borderId="0">
      <alignment vertical="center"/>
    </xf>
    <xf numFmtId="0" fontId="19" fillId="0" borderId="0" applyProtection="0">
      <alignment vertical="center"/>
    </xf>
    <xf numFmtId="0" fontId="19" fillId="0" borderId="0" applyProtection="0">
      <alignment vertical="center"/>
    </xf>
    <xf numFmtId="0" fontId="21" fillId="0" borderId="0">
      <alignment vertical="center"/>
    </xf>
    <xf numFmtId="43" fontId="29" fillId="0" borderId="0" applyFont="0" applyFill="0" applyBorder="0" applyAlignment="0" applyProtection="0">
      <alignment vertical="center"/>
    </xf>
    <xf numFmtId="43" fontId="23" fillId="0" borderId="0" applyFont="0" applyFill="0" applyBorder="0" applyAlignment="0" applyProtection="0">
      <alignment vertical="center"/>
    </xf>
    <xf numFmtId="43" fontId="19" fillId="0" borderId="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Protection="0">
      <alignment vertical="center"/>
    </xf>
    <xf numFmtId="43" fontId="19" fillId="0" borderId="0" applyProtection="0">
      <alignment vertical="center"/>
    </xf>
    <xf numFmtId="43" fontId="29" fillId="0" borderId="0" applyFont="0" applyFill="0" applyBorder="0" applyAlignment="0" applyProtection="0">
      <alignment vertical="center"/>
    </xf>
    <xf numFmtId="43" fontId="19" fillId="0" borderId="0" applyProtection="0">
      <alignment vertical="center"/>
    </xf>
    <xf numFmtId="43" fontId="29" fillId="0" borderId="0" applyFont="0" applyFill="0" applyBorder="0" applyAlignment="0" applyProtection="0">
      <alignment vertical="center"/>
    </xf>
    <xf numFmtId="43" fontId="19" fillId="0" borderId="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8" borderId="0" applyProtection="0">
      <alignment vertical="center"/>
    </xf>
    <xf numFmtId="0" fontId="28" fillId="8" borderId="0" applyProtection="0">
      <alignment vertical="center"/>
    </xf>
  </cellStyleXfs>
  <cellXfs count="5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8" fontId="0" fillId="0" borderId="0" xfId="0" applyNumberFormat="1" applyAlignment="1">
      <alignment horizontal="center" vertical="center"/>
    </xf>
    <xf numFmtId="0" fontId="9"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xf>
    <xf numFmtId="0" fontId="12" fillId="0" borderId="2" xfId="0" applyFont="1" applyFill="1" applyBorder="1" applyAlignment="1">
      <alignment horizontal="left" vertical="center" wrapText="1"/>
    </xf>
    <xf numFmtId="0" fontId="3" fillId="0" borderId="2" xfId="0" applyFont="1" applyBorder="1" applyAlignment="1">
      <alignment vertical="center" wrapText="1"/>
    </xf>
    <xf numFmtId="0" fontId="13" fillId="0" borderId="2" xfId="0" applyFont="1" applyFill="1" applyBorder="1" applyAlignment="1">
      <alignment horizontal="left" vertical="center" wrapText="1"/>
    </xf>
    <xf numFmtId="4" fontId="12" fillId="0" borderId="2" xfId="0" applyNumberFormat="1" applyFont="1" applyFill="1" applyBorder="1" applyAlignment="1">
      <alignment horizontal="right" vertical="center" wrapText="1"/>
    </xf>
    <xf numFmtId="178" fontId="0" fillId="0" borderId="2" xfId="0" applyNumberFormat="1" applyBorder="1" applyAlignment="1">
      <alignment horizontal="center" vertical="center"/>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4" fontId="12" fillId="2" borderId="2" xfId="0" applyNumberFormat="1" applyFont="1" applyFill="1" applyBorder="1" applyAlignment="1">
      <alignment horizontal="right" vertical="center" wrapText="1"/>
    </xf>
    <xf numFmtId="178" fontId="12" fillId="0" borderId="2" xfId="0" applyNumberFormat="1" applyFont="1" applyFill="1" applyBorder="1" applyAlignment="1">
      <alignment horizontal="right" vertical="center" wrapText="1"/>
    </xf>
    <xf numFmtId="10" fontId="0" fillId="0" borderId="2" xfId="0" applyNumberFormat="1" applyBorder="1" applyAlignment="1">
      <alignment horizontal="center" vertical="center"/>
    </xf>
    <xf numFmtId="178" fontId="15"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49" fontId="0" fillId="0" borderId="2" xfId="0" applyNumberFormat="1" applyBorder="1" applyAlignment="1">
      <alignment horizontal="center" vertical="center"/>
    </xf>
    <xf numFmtId="0" fontId="3" fillId="0" borderId="2" xfId="0" applyFont="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179" fontId="17" fillId="0" borderId="2" xfId="0" applyNumberFormat="1" applyFont="1" applyFill="1" applyBorder="1" applyAlignment="1">
      <alignment horizontal="center" vertical="center"/>
    </xf>
    <xf numFmtId="179" fontId="0" fillId="0" borderId="2" xfId="0" applyNumberFormat="1" applyBorder="1" applyAlignment="1">
      <alignment horizontal="center" vertical="center"/>
    </xf>
    <xf numFmtId="0" fontId="14" fillId="0" borderId="0" xfId="0" applyFont="1" applyFill="1" applyBorder="1" applyAlignment="1">
      <alignment horizontal="center" vertical="center" wrapText="1"/>
    </xf>
    <xf numFmtId="0" fontId="0" fillId="0" borderId="2" xfId="0" applyBorder="1">
      <alignment vertical="center"/>
    </xf>
    <xf numFmtId="0" fontId="0" fillId="0" borderId="2" xfId="0" applyBorder="1" applyAlignment="1">
      <alignment vertical="center" wrapText="1"/>
    </xf>
    <xf numFmtId="9" fontId="14" fillId="0" borderId="0" xfId="33" applyFont="1" applyFill="1" applyBorder="1" applyAlignment="1">
      <alignment horizontal="center" vertical="center" wrapText="1"/>
    </xf>
    <xf numFmtId="10" fontId="0" fillId="0" borderId="2" xfId="0" applyNumberFormat="1" applyBorder="1">
      <alignment vertical="center"/>
    </xf>
    <xf numFmtId="0" fontId="0" fillId="0" borderId="2" xfId="0" quotePrefix="1" applyBorder="1">
      <alignment vertical="center"/>
    </xf>
    <xf numFmtId="0" fontId="0" fillId="0" borderId="2" xfId="0" quotePrefix="1" applyBorder="1" applyAlignment="1">
      <alignment horizontal="center" vertical="center"/>
    </xf>
    <xf numFmtId="0" fontId="18" fillId="0" borderId="0" xfId="0" applyFont="1" applyFill="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178" fontId="5"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78" fontId="14" fillId="0" borderId="0" xfId="0" applyNumberFormat="1" applyFont="1" applyFill="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0" fontId="2" fillId="0" borderId="0" xfId="0" applyFont="1" applyAlignment="1">
      <alignment horizontal="center" vertical="center"/>
    </xf>
  </cellXfs>
  <cellStyles count="182">
    <cellStyle name="20% - 强调文字颜色 5 2" xfId="1"/>
    <cellStyle name="20% - 强调文字颜色 5 2 2" xfId="2"/>
    <cellStyle name="20% - 强调文字颜色 5 2 2 2" xfId="3"/>
    <cellStyle name="20% - 强调文字颜色 5 2 2 3" xfId="4"/>
    <cellStyle name="20% - 强调文字颜色 5 2 3" xfId="5"/>
    <cellStyle name="20% - 强调文字颜色 5 2 3 2" xfId="6"/>
    <cellStyle name="20% - 强调文字颜色 5 2 3 3" xfId="7"/>
    <cellStyle name="20% - 强调文字颜色 5 2 4" xfId="8"/>
    <cellStyle name="20% - 强调文字颜色 5 2 4 2" xfId="9"/>
    <cellStyle name="20% - 强调文字颜色 5 2 4 3" xfId="10"/>
    <cellStyle name="20% - 强调文字颜色 5 2 5" xfId="11"/>
    <cellStyle name="百分比 2" xfId="12"/>
    <cellStyle name="百分比 2 2" xfId="13"/>
    <cellStyle name="百分比 2 2 2" xfId="14"/>
    <cellStyle name="百分比 2 2 2 2" xfId="15"/>
    <cellStyle name="百分比 2 2 3" xfId="16"/>
    <cellStyle name="百分比 2 3" xfId="17"/>
    <cellStyle name="百分比 2 3 2" xfId="18"/>
    <cellStyle name="百分比 2 3 2 2" xfId="19"/>
    <cellStyle name="百分比 2 3 3" xfId="20"/>
    <cellStyle name="百分比 2 4" xfId="21"/>
    <cellStyle name="百分比 2 4 2" xfId="22"/>
    <cellStyle name="百分比 2 5" xfId="23"/>
    <cellStyle name="百分比 2 6" xfId="24"/>
    <cellStyle name="百分比 3" xfId="25"/>
    <cellStyle name="百分比 3 2" xfId="26"/>
    <cellStyle name="百分比 3 2 2" xfId="27"/>
    <cellStyle name="百分比 3 3" xfId="28"/>
    <cellStyle name="百分比 3 3 2" xfId="29"/>
    <cellStyle name="百分比 3 4" xfId="30"/>
    <cellStyle name="百分比 3 5" xfId="31"/>
    <cellStyle name="百分比 4" xfId="32"/>
    <cellStyle name="百分比 5" xfId="33"/>
    <cellStyle name="常规" xfId="0" builtinId="0"/>
    <cellStyle name="常规 10" xfId="34"/>
    <cellStyle name="常规 10 2" xfId="35"/>
    <cellStyle name="常规 10 3" xfId="36"/>
    <cellStyle name="常规 11" xfId="37"/>
    <cellStyle name="常规 11 2" xfId="38"/>
    <cellStyle name="常规 11 3" xfId="39"/>
    <cellStyle name="常规 12" xfId="40"/>
    <cellStyle name="常规 12 2" xfId="41"/>
    <cellStyle name="常规 12 2 2" xfId="42"/>
    <cellStyle name="常规 12 3" xfId="43"/>
    <cellStyle name="常规 12 4" xfId="44"/>
    <cellStyle name="常规 13" xfId="45"/>
    <cellStyle name="常规 14" xfId="46"/>
    <cellStyle name="常规 15" xfId="47"/>
    <cellStyle name="常规 16" xfId="48"/>
    <cellStyle name="常规 17" xfId="49"/>
    <cellStyle name="常规 18" xfId="50"/>
    <cellStyle name="常规 2" xfId="51"/>
    <cellStyle name="常规 2 10" xfId="52"/>
    <cellStyle name="常规 2 10 2" xfId="53"/>
    <cellStyle name="常规 2 10 2 2" xfId="54"/>
    <cellStyle name="常规 2 10 3" xfId="55"/>
    <cellStyle name="常规 2 2" xfId="56"/>
    <cellStyle name="常规 2 2 2" xfId="57"/>
    <cellStyle name="常规 2 2 2 2" xfId="58"/>
    <cellStyle name="常规 2 2 2 2 2" xfId="59"/>
    <cellStyle name="常规 2 2 2 3" xfId="60"/>
    <cellStyle name="常规 2 2 3" xfId="61"/>
    <cellStyle name="常规 2 2 3 2" xfId="62"/>
    <cellStyle name="常规 2 2 4" xfId="63"/>
    <cellStyle name="常规 2 2 5" xfId="64"/>
    <cellStyle name="常规 2 3" xfId="65"/>
    <cellStyle name="常规 2 3 2" xfId="66"/>
    <cellStyle name="常规 2 3 2 2" xfId="67"/>
    <cellStyle name="常规 2 3 2 3" xfId="68"/>
    <cellStyle name="常规 2 3 3" xfId="69"/>
    <cellStyle name="常规 2 3 3 2" xfId="70"/>
    <cellStyle name="常规 2 3 4" xfId="71"/>
    <cellStyle name="常规 2 3 5" xfId="72"/>
    <cellStyle name="常规 2 4" xfId="73"/>
    <cellStyle name="常规 2 4 2" xfId="74"/>
    <cellStyle name="常规 2 4 3" xfId="75"/>
    <cellStyle name="常规 2 5" xfId="76"/>
    <cellStyle name="常规 2 5 2" xfId="77"/>
    <cellStyle name="常规 2 5 2 2" xfId="78"/>
    <cellStyle name="常规 2 5 3" xfId="79"/>
    <cellStyle name="常规 2 6" xfId="80"/>
    <cellStyle name="常规 2 6 2" xfId="81"/>
    <cellStyle name="常规 2 6 3" xfId="82"/>
    <cellStyle name="常规 2 7" xfId="83"/>
    <cellStyle name="常规 2 7 2" xfId="84"/>
    <cellStyle name="常规 2_Sheet5" xfId="85"/>
    <cellStyle name="常规 3" xfId="86"/>
    <cellStyle name="常规 3 2" xfId="87"/>
    <cellStyle name="常规 3 2 2" xfId="88"/>
    <cellStyle name="常规 3 2 2 2" xfId="89"/>
    <cellStyle name="常规 3 2 2 2 2" xfId="90"/>
    <cellStyle name="常规 3 2 2 3" xfId="91"/>
    <cellStyle name="常规 3 2 3" xfId="92"/>
    <cellStyle name="常规 3 2 3 2" xfId="93"/>
    <cellStyle name="常规 3 2 3 2 2" xfId="94"/>
    <cellStyle name="常规 3 2 3 3" xfId="95"/>
    <cellStyle name="常规 3 2 4" xfId="96"/>
    <cellStyle name="常规 3 2 4 2" xfId="97"/>
    <cellStyle name="常规 3 2 5" xfId="98"/>
    <cellStyle name="常规 3 2 6" xfId="99"/>
    <cellStyle name="常规 3 3" xfId="100"/>
    <cellStyle name="常规 3 3 2" xfId="101"/>
    <cellStyle name="常规 3 3 2 2" xfId="102"/>
    <cellStyle name="常规 3 3 3" xfId="103"/>
    <cellStyle name="常规 3 4" xfId="104"/>
    <cellStyle name="常规 3 4 2" xfId="105"/>
    <cellStyle name="常规 3 4 2 2" xfId="106"/>
    <cellStyle name="常规 3 4 3" xfId="107"/>
    <cellStyle name="常规 3 5" xfId="108"/>
    <cellStyle name="常规 3 5 2" xfId="109"/>
    <cellStyle name="常规 3 6" xfId="110"/>
    <cellStyle name="常规 4" xfId="111"/>
    <cellStyle name="常规 4 2" xfId="112"/>
    <cellStyle name="常规 4 2 2" xfId="113"/>
    <cellStyle name="常规 4 2 2 2" xfId="114"/>
    <cellStyle name="常规 4 2 3" xfId="115"/>
    <cellStyle name="常规 4 3" xfId="116"/>
    <cellStyle name="常规 4 3 2" xfId="117"/>
    <cellStyle name="常规 4 4" xfId="118"/>
    <cellStyle name="常规 4 5" xfId="119"/>
    <cellStyle name="常规 5" xfId="120"/>
    <cellStyle name="常规 5 2" xfId="121"/>
    <cellStyle name="常规 5 2 2" xfId="122"/>
    <cellStyle name="常规 5 2 2 2" xfId="123"/>
    <cellStyle name="常规 5 2 3" xfId="124"/>
    <cellStyle name="常规 5 3" xfId="125"/>
    <cellStyle name="常规 5 3 2" xfId="126"/>
    <cellStyle name="常规 5 3 2 2" xfId="127"/>
    <cellStyle name="常规 5 3 3" xfId="128"/>
    <cellStyle name="常规 5 4" xfId="129"/>
    <cellStyle name="常规 5 4 2" xfId="130"/>
    <cellStyle name="常规 5 5" xfId="131"/>
    <cellStyle name="常规 5 6" xfId="132"/>
    <cellStyle name="常规 6" xfId="133"/>
    <cellStyle name="常规 6 2" xfId="134"/>
    <cellStyle name="常规 6 2 2" xfId="135"/>
    <cellStyle name="常规 6 2 2 2" xfId="136"/>
    <cellStyle name="常规 6 2 3" xfId="137"/>
    <cellStyle name="常规 6 3" xfId="138"/>
    <cellStyle name="常规 6 3 2" xfId="139"/>
    <cellStyle name="常规 6 3 2 2" xfId="140"/>
    <cellStyle name="常规 6 3 3" xfId="141"/>
    <cellStyle name="常规 6 4" xfId="142"/>
    <cellStyle name="常规 6 4 2" xfId="143"/>
    <cellStyle name="常规 6 5" xfId="144"/>
    <cellStyle name="常规 6 6" xfId="145"/>
    <cellStyle name="常规 7" xfId="146"/>
    <cellStyle name="常规 7 2" xfId="147"/>
    <cellStyle name="常规 7 2 2" xfId="148"/>
    <cellStyle name="常规 7 2 2 2" xfId="149"/>
    <cellStyle name="常规 7 2 3" xfId="150"/>
    <cellStyle name="常规 7 3" xfId="151"/>
    <cellStyle name="常规 7 3 2" xfId="152"/>
    <cellStyle name="常规 7 4" xfId="153"/>
    <cellStyle name="常规 7 5" xfId="154"/>
    <cellStyle name="常规 8" xfId="155"/>
    <cellStyle name="常规 8 2" xfId="156"/>
    <cellStyle name="常规 8 2 2" xfId="157"/>
    <cellStyle name="常规 8 3" xfId="158"/>
    <cellStyle name="常规 8 3 2" xfId="159"/>
    <cellStyle name="常规 8 4" xfId="160"/>
    <cellStyle name="常规 8 5" xfId="161"/>
    <cellStyle name="常规 9" xfId="162"/>
    <cellStyle name="常规 9 2" xfId="163"/>
    <cellStyle name="常规 9 2 2" xfId="164"/>
    <cellStyle name="常规 9 3" xfId="165"/>
    <cellStyle name="常规 9 4" xfId="166"/>
    <cellStyle name="千位分隔 2" xfId="167"/>
    <cellStyle name="千位分隔 2 2" xfId="168"/>
    <cellStyle name="千位分隔 2 2 2" xfId="169"/>
    <cellStyle name="千位分隔 2 2 3" xfId="170"/>
    <cellStyle name="千位分隔 2 3" xfId="171"/>
    <cellStyle name="千位分隔 2 3 2" xfId="172"/>
    <cellStyle name="千位分隔 2 4" xfId="173"/>
    <cellStyle name="千位分隔 3" xfId="174"/>
    <cellStyle name="千位分隔 3 2" xfId="175"/>
    <cellStyle name="千位分隔 4" xfId="176"/>
    <cellStyle name="千位分隔 4 2" xfId="177"/>
    <cellStyle name="强调文字颜色 2 2" xfId="178"/>
    <cellStyle name="强调文字颜色 2 2 2" xfId="179"/>
    <cellStyle name="强调文字颜色 2 2 2 2" xfId="180"/>
    <cellStyle name="强调文字颜色 2 2 3" xfId="18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tabSelected="1" workbookViewId="0">
      <pane xSplit="12" ySplit="4" topLeftCell="M5" activePane="bottomRight" state="frozen"/>
      <selection pane="topRight"/>
      <selection pane="bottomLeft"/>
      <selection pane="bottomRight" activeCell="I16" sqref="I16"/>
    </sheetView>
  </sheetViews>
  <sheetFormatPr defaultColWidth="9" defaultRowHeight="20.100000000000001" customHeight="1"/>
  <cols>
    <col min="1" max="1" width="6.25" customWidth="1"/>
    <col min="3" max="3" width="5.5" customWidth="1"/>
    <col min="4" max="4" width="19.625" customWidth="1"/>
    <col min="5" max="5" width="9.625" customWidth="1"/>
    <col min="6" max="6" width="19.375" customWidth="1"/>
    <col min="7" max="7" width="12.625"/>
    <col min="8" max="8" width="10.375" customWidth="1"/>
    <col min="9" max="9" width="12.625"/>
    <col min="10" max="10" width="9.375"/>
    <col min="11" max="11" width="12.625"/>
    <col min="12" max="12" width="9.5" customWidth="1"/>
  </cols>
  <sheetData>
    <row r="1" spans="1:13" ht="45" customHeight="1">
      <c r="A1" s="37" t="s">
        <v>0</v>
      </c>
      <c r="B1" s="37"/>
      <c r="C1" s="37"/>
      <c r="D1" s="37"/>
      <c r="E1" s="37"/>
      <c r="F1" s="37"/>
      <c r="G1" s="37"/>
      <c r="H1" s="37"/>
      <c r="I1" s="37"/>
      <c r="J1" s="37"/>
      <c r="K1" s="37"/>
      <c r="L1" s="37"/>
      <c r="M1" s="37"/>
    </row>
    <row r="2" spans="1:13" ht="20.100000000000001" customHeight="1">
      <c r="A2" s="38" t="s">
        <v>1</v>
      </c>
      <c r="B2" s="38"/>
      <c r="C2" s="38"/>
      <c r="D2" s="30"/>
      <c r="E2" s="30"/>
      <c r="F2" s="39" t="s">
        <v>2</v>
      </c>
      <c r="G2" s="39"/>
      <c r="H2" s="30"/>
      <c r="I2" s="30"/>
      <c r="J2" s="33"/>
      <c r="K2" s="40" t="s">
        <v>3</v>
      </c>
      <c r="L2" s="40"/>
    </row>
    <row r="3" spans="1:13" ht="20.100000000000001" customHeight="1">
      <c r="A3" s="41" t="s">
        <v>4</v>
      </c>
      <c r="B3" s="41" t="s">
        <v>5</v>
      </c>
      <c r="C3" s="41" t="s">
        <v>6</v>
      </c>
      <c r="D3" s="41" t="s">
        <v>7</v>
      </c>
      <c r="E3" s="41" t="s">
        <v>8</v>
      </c>
      <c r="F3" s="41" t="s">
        <v>9</v>
      </c>
      <c r="G3" s="41" t="s">
        <v>10</v>
      </c>
      <c r="H3" s="41"/>
      <c r="I3" s="41"/>
      <c r="J3" s="41" t="s">
        <v>11</v>
      </c>
      <c r="K3" s="42" t="s">
        <v>12</v>
      </c>
      <c r="L3" s="43" t="s">
        <v>13</v>
      </c>
      <c r="M3" s="43" t="s">
        <v>14</v>
      </c>
    </row>
    <row r="4" spans="1:13" ht="33" customHeight="1">
      <c r="A4" s="41"/>
      <c r="B4" s="41"/>
      <c r="C4" s="41"/>
      <c r="D4" s="41"/>
      <c r="E4" s="41"/>
      <c r="F4" s="41"/>
      <c r="G4" s="9" t="s">
        <v>15</v>
      </c>
      <c r="H4" s="9" t="s">
        <v>16</v>
      </c>
      <c r="I4" s="9" t="s">
        <v>17</v>
      </c>
      <c r="J4" s="41"/>
      <c r="K4" s="42"/>
      <c r="L4" s="43"/>
      <c r="M4" s="43"/>
    </row>
    <row r="5" spans="1:13" ht="39.950000000000003" customHeight="1">
      <c r="A5" s="31"/>
      <c r="B5" s="35" t="s">
        <v>18</v>
      </c>
      <c r="C5" s="31"/>
      <c r="D5" s="32" t="s">
        <v>19</v>
      </c>
      <c r="E5" s="32" t="s">
        <v>20</v>
      </c>
      <c r="F5" s="32" t="s">
        <v>19</v>
      </c>
      <c r="G5" s="31">
        <v>20697.25</v>
      </c>
      <c r="H5" s="31">
        <v>28982.05</v>
      </c>
      <c r="I5" s="31">
        <f>G5+H5</f>
        <v>49679.3</v>
      </c>
      <c r="J5" s="31">
        <v>46298.73</v>
      </c>
      <c r="K5" s="34">
        <f>J5/I5</f>
        <v>0.93195214103258295</v>
      </c>
      <c r="L5" s="31">
        <f>I5-J5</f>
        <v>3380.57</v>
      </c>
      <c r="M5" s="31"/>
    </row>
  </sheetData>
  <mergeCells count="15">
    <mergeCell ref="A1:M1"/>
    <mergeCell ref="A2:C2"/>
    <mergeCell ref="F2:G2"/>
    <mergeCell ref="K2:L2"/>
    <mergeCell ref="G3:I3"/>
    <mergeCell ref="A3:A4"/>
    <mergeCell ref="B3:B4"/>
    <mergeCell ref="C3:C4"/>
    <mergeCell ref="D3:D4"/>
    <mergeCell ref="E3:E4"/>
    <mergeCell ref="F3:F4"/>
    <mergeCell ref="J3:J4"/>
    <mergeCell ref="K3:K4"/>
    <mergeCell ref="L3:L4"/>
    <mergeCell ref="M3:M4"/>
  </mergeCells>
  <phoneticPr fontId="30" type="noConversion"/>
  <pageMargins left="0.7" right="0.7" top="0.75" bottom="0.75" header="0.3" footer="0.3"/>
  <pageSetup paperSize="9" scale="9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4"/>
  <sheetViews>
    <sheetView workbookViewId="0">
      <pane xSplit="9" ySplit="4" topLeftCell="J59" activePane="bottomRight" state="frozen"/>
      <selection pane="topRight"/>
      <selection pane="bottomLeft"/>
      <selection pane="bottomRight" activeCell="P26" sqref="P26"/>
    </sheetView>
  </sheetViews>
  <sheetFormatPr defaultColWidth="9" defaultRowHeight="20.100000000000001" customHeight="1"/>
  <cols>
    <col min="1" max="1" width="7.5" style="3" customWidth="1"/>
    <col min="2" max="2" width="9.75" style="3" customWidth="1"/>
    <col min="3" max="3" width="18.625" style="3" customWidth="1"/>
    <col min="4" max="4" width="20.875" style="4" customWidth="1"/>
    <col min="5" max="5" width="21" style="5" customWidth="1"/>
    <col min="6" max="6" width="18.75" style="3" customWidth="1"/>
    <col min="7" max="7" width="13.375" style="3" customWidth="1"/>
    <col min="8" max="8" width="14.875" style="3" customWidth="1"/>
    <col min="9" max="9" width="15.125" style="3" customWidth="1"/>
    <col min="10" max="10" width="11.375" style="3" customWidth="1"/>
    <col min="11" max="11" width="11.5" style="3" customWidth="1"/>
    <col min="12" max="12" width="10.75" style="6" customWidth="1"/>
    <col min="13" max="13" width="11.375" style="3" customWidth="1"/>
    <col min="14" max="14" width="12.625" style="3"/>
    <col min="15" max="16384" width="9" style="3"/>
  </cols>
  <sheetData>
    <row r="1" spans="1:14" ht="38.1" customHeight="1">
      <c r="A1" s="44" t="s">
        <v>21</v>
      </c>
      <c r="B1" s="44"/>
      <c r="C1" s="44"/>
      <c r="D1" s="45"/>
      <c r="E1" s="46"/>
      <c r="F1" s="44"/>
      <c r="G1" s="44"/>
      <c r="H1" s="44"/>
      <c r="I1" s="44"/>
      <c r="J1" s="44"/>
      <c r="K1" s="44"/>
      <c r="L1" s="47"/>
      <c r="M1" s="44"/>
    </row>
    <row r="2" spans="1:14" s="1" customFormat="1" ht="20.100000000000001" customHeight="1">
      <c r="A2" s="48" t="s">
        <v>1</v>
      </c>
      <c r="B2" s="48"/>
      <c r="C2" s="48"/>
      <c r="D2" s="49"/>
      <c r="E2" s="7"/>
      <c r="F2" s="8"/>
      <c r="G2" s="50" t="s">
        <v>2</v>
      </c>
      <c r="H2" s="50"/>
      <c r="I2" s="50"/>
      <c r="J2" s="50"/>
      <c r="K2" s="40" t="s">
        <v>3</v>
      </c>
      <c r="L2" s="51"/>
      <c r="M2" s="40"/>
    </row>
    <row r="3" spans="1:14" s="2" customFormat="1" ht="20.100000000000001" customHeight="1">
      <c r="A3" s="41" t="s">
        <v>4</v>
      </c>
      <c r="B3" s="41" t="s">
        <v>5</v>
      </c>
      <c r="C3" s="41" t="s">
        <v>22</v>
      </c>
      <c r="D3" s="52" t="s">
        <v>7</v>
      </c>
      <c r="E3" s="53" t="s">
        <v>8</v>
      </c>
      <c r="F3" s="41" t="s">
        <v>9</v>
      </c>
      <c r="G3" s="41" t="s">
        <v>10</v>
      </c>
      <c r="H3" s="41"/>
      <c r="I3" s="41"/>
      <c r="J3" s="41" t="s">
        <v>11</v>
      </c>
      <c r="K3" s="42" t="s">
        <v>12</v>
      </c>
      <c r="L3" s="54" t="s">
        <v>13</v>
      </c>
      <c r="M3" s="43" t="s">
        <v>14</v>
      </c>
      <c r="N3" s="55"/>
    </row>
    <row r="4" spans="1:14" s="2" customFormat="1" ht="33" customHeight="1">
      <c r="A4" s="41"/>
      <c r="B4" s="41"/>
      <c r="C4" s="41"/>
      <c r="D4" s="52"/>
      <c r="E4" s="53"/>
      <c r="F4" s="41"/>
      <c r="G4" s="9" t="s">
        <v>15</v>
      </c>
      <c r="H4" s="9" t="s">
        <v>16</v>
      </c>
      <c r="I4" s="9" t="s">
        <v>17</v>
      </c>
      <c r="J4" s="41"/>
      <c r="K4" s="42"/>
      <c r="L4" s="54"/>
      <c r="M4" s="43"/>
      <c r="N4" s="55"/>
    </row>
    <row r="5" spans="1:14" ht="45.95" customHeight="1">
      <c r="A5" s="10">
        <v>1</v>
      </c>
      <c r="B5" s="36" t="s">
        <v>18</v>
      </c>
      <c r="C5" s="11" t="s">
        <v>23</v>
      </c>
      <c r="D5" s="12" t="s">
        <v>19</v>
      </c>
      <c r="E5" s="13" t="s">
        <v>24</v>
      </c>
      <c r="F5" s="10" t="s">
        <v>25</v>
      </c>
      <c r="G5" s="14">
        <v>2624.2066</v>
      </c>
      <c r="H5" s="15">
        <v>-85</v>
      </c>
      <c r="I5" s="19">
        <f>G5+H5</f>
        <v>2539.2066</v>
      </c>
      <c r="J5" s="14">
        <v>2524.0100040000002</v>
      </c>
      <c r="K5" s="20">
        <f>J5/I5</f>
        <v>0.99401521876951604</v>
      </c>
      <c r="L5" s="21">
        <f>I5-J5</f>
        <v>15.1965960000002</v>
      </c>
      <c r="M5" s="10"/>
    </row>
    <row r="6" spans="1:14" ht="20.100000000000001" customHeight="1">
      <c r="A6" s="10">
        <v>2</v>
      </c>
      <c r="B6" s="36" t="s">
        <v>18</v>
      </c>
      <c r="C6" s="11" t="s">
        <v>26</v>
      </c>
      <c r="D6" s="12" t="s">
        <v>19</v>
      </c>
      <c r="E6" s="13" t="s">
        <v>27</v>
      </c>
      <c r="F6" s="10" t="s">
        <v>28</v>
      </c>
      <c r="G6" s="14">
        <v>0</v>
      </c>
      <c r="H6" s="15">
        <v>85</v>
      </c>
      <c r="I6" s="19">
        <f t="shared" ref="I6:I15" si="0">G6+H6</f>
        <v>85</v>
      </c>
      <c r="J6" s="14">
        <v>84.233256999999995</v>
      </c>
      <c r="K6" s="20">
        <f t="shared" ref="K6:K37" si="1">J6/I6</f>
        <v>0.99097949411764696</v>
      </c>
      <c r="L6" s="21">
        <f t="shared" ref="L6:L37" si="2">I6-J6</f>
        <v>0.76674300000000495</v>
      </c>
      <c r="M6" s="10"/>
    </row>
    <row r="7" spans="1:14" ht="20.100000000000001" customHeight="1">
      <c r="A7" s="10">
        <v>3</v>
      </c>
      <c r="B7" s="36" t="s">
        <v>18</v>
      </c>
      <c r="C7" s="11" t="s">
        <v>29</v>
      </c>
      <c r="D7" s="12" t="s">
        <v>19</v>
      </c>
      <c r="E7" s="13" t="s">
        <v>30</v>
      </c>
      <c r="F7" s="10" t="s">
        <v>31</v>
      </c>
      <c r="G7" s="14">
        <v>5636.6833999999999</v>
      </c>
      <c r="H7" s="10">
        <v>0</v>
      </c>
      <c r="I7" s="19">
        <f t="shared" si="0"/>
        <v>5636.6833999999999</v>
      </c>
      <c r="J7" s="14">
        <v>5273.636058</v>
      </c>
      <c r="K7" s="20">
        <f t="shared" si="1"/>
        <v>0.93559202881609405</v>
      </c>
      <c r="L7" s="21">
        <f t="shared" si="2"/>
        <v>363.04734200000098</v>
      </c>
      <c r="M7" s="10"/>
    </row>
    <row r="8" spans="1:14" ht="20.100000000000001" customHeight="1">
      <c r="A8" s="10">
        <v>4</v>
      </c>
      <c r="B8" s="36" t="s">
        <v>18</v>
      </c>
      <c r="C8" s="16" t="s">
        <v>32</v>
      </c>
      <c r="D8" s="12" t="s">
        <v>19</v>
      </c>
      <c r="E8" s="17" t="s">
        <v>33</v>
      </c>
      <c r="F8" s="10" t="s">
        <v>34</v>
      </c>
      <c r="G8" s="18">
        <v>487.12</v>
      </c>
      <c r="H8" s="10">
        <v>0</v>
      </c>
      <c r="I8" s="19">
        <f t="shared" si="0"/>
        <v>487.12</v>
      </c>
      <c r="J8" s="18">
        <v>487.12</v>
      </c>
      <c r="K8" s="20">
        <f t="shared" si="1"/>
        <v>1</v>
      </c>
      <c r="L8" s="21">
        <f t="shared" si="2"/>
        <v>0</v>
      </c>
      <c r="M8" s="10"/>
    </row>
    <row r="9" spans="1:14" ht="20.100000000000001" customHeight="1">
      <c r="A9" s="10">
        <v>5</v>
      </c>
      <c r="B9" s="36" t="s">
        <v>18</v>
      </c>
      <c r="C9" s="11" t="s">
        <v>35</v>
      </c>
      <c r="D9" s="12" t="s">
        <v>19</v>
      </c>
      <c r="E9" s="13" t="s">
        <v>36</v>
      </c>
      <c r="F9" s="10" t="s">
        <v>37</v>
      </c>
      <c r="G9" s="14">
        <v>1835</v>
      </c>
      <c r="H9" s="10">
        <v>59.87</v>
      </c>
      <c r="I9" s="19">
        <f t="shared" si="0"/>
        <v>1894.87</v>
      </c>
      <c r="J9" s="14">
        <v>1894.87</v>
      </c>
      <c r="K9" s="20">
        <f t="shared" si="1"/>
        <v>1</v>
      </c>
      <c r="L9" s="21">
        <f t="shared" si="2"/>
        <v>0</v>
      </c>
      <c r="M9" s="10"/>
    </row>
    <row r="10" spans="1:14" ht="20.100000000000001" customHeight="1">
      <c r="A10" s="10">
        <v>6</v>
      </c>
      <c r="B10" s="36" t="s">
        <v>18</v>
      </c>
      <c r="C10" s="16" t="s">
        <v>38</v>
      </c>
      <c r="D10" s="12" t="s">
        <v>19</v>
      </c>
      <c r="E10" s="17" t="s">
        <v>39</v>
      </c>
      <c r="F10" s="10" t="s">
        <v>40</v>
      </c>
      <c r="G10" s="18">
        <v>1436.16</v>
      </c>
      <c r="H10" s="10">
        <v>0</v>
      </c>
      <c r="I10" s="19">
        <f t="shared" si="0"/>
        <v>1436.16</v>
      </c>
      <c r="J10" s="18">
        <v>76.299254000000005</v>
      </c>
      <c r="K10" s="20">
        <f t="shared" si="1"/>
        <v>5.3127265764260301E-2</v>
      </c>
      <c r="L10" s="21">
        <f t="shared" si="2"/>
        <v>1359.8607460000001</v>
      </c>
      <c r="M10" s="10"/>
    </row>
    <row r="11" spans="1:14" ht="20.100000000000001" customHeight="1">
      <c r="A11" s="10">
        <v>7</v>
      </c>
      <c r="B11" s="36" t="s">
        <v>18</v>
      </c>
      <c r="C11" s="16" t="s">
        <v>41</v>
      </c>
      <c r="D11" s="12" t="s">
        <v>19</v>
      </c>
      <c r="E11" s="17" t="s">
        <v>42</v>
      </c>
      <c r="F11" s="10" t="s">
        <v>43</v>
      </c>
      <c r="G11" s="18">
        <v>1187.46</v>
      </c>
      <c r="H11" s="10">
        <v>0</v>
      </c>
      <c r="I11" s="19">
        <f t="shared" si="0"/>
        <v>1187.46</v>
      </c>
      <c r="J11" s="18">
        <v>1187.46</v>
      </c>
      <c r="K11" s="20">
        <f t="shared" si="1"/>
        <v>1</v>
      </c>
      <c r="L11" s="21">
        <f t="shared" si="2"/>
        <v>0</v>
      </c>
      <c r="M11" s="10"/>
    </row>
    <row r="12" spans="1:14" ht="20.100000000000001" customHeight="1">
      <c r="A12" s="10">
        <v>8</v>
      </c>
      <c r="B12" s="36" t="s">
        <v>18</v>
      </c>
      <c r="C12" s="16" t="s">
        <v>44</v>
      </c>
      <c r="D12" s="12" t="s">
        <v>19</v>
      </c>
      <c r="E12" s="17" t="s">
        <v>45</v>
      </c>
      <c r="F12" s="10" t="s">
        <v>46</v>
      </c>
      <c r="G12" s="18">
        <v>512.5</v>
      </c>
      <c r="H12" s="10">
        <v>0</v>
      </c>
      <c r="I12" s="19">
        <f t="shared" si="0"/>
        <v>512.5</v>
      </c>
      <c r="J12" s="18">
        <v>438.358497</v>
      </c>
      <c r="K12" s="20">
        <f t="shared" si="1"/>
        <v>0.85533365268292705</v>
      </c>
      <c r="L12" s="21">
        <f t="shared" si="2"/>
        <v>74.141502999999901</v>
      </c>
      <c r="M12" s="10"/>
    </row>
    <row r="13" spans="1:14" ht="20.100000000000001" customHeight="1">
      <c r="A13" s="10">
        <v>9</v>
      </c>
      <c r="B13" s="36" t="s">
        <v>18</v>
      </c>
      <c r="C13" s="11" t="s">
        <v>47</v>
      </c>
      <c r="D13" s="12" t="s">
        <v>19</v>
      </c>
      <c r="E13" s="13" t="s">
        <v>48</v>
      </c>
      <c r="F13" s="10" t="s">
        <v>40</v>
      </c>
      <c r="G13" s="14">
        <v>68.260000000000005</v>
      </c>
      <c r="H13" s="15">
        <v>798.06535799999995</v>
      </c>
      <c r="I13" s="19">
        <f t="shared" si="0"/>
        <v>866.32535800000005</v>
      </c>
      <c r="J13" s="14">
        <v>865.27980700000001</v>
      </c>
      <c r="K13" s="20">
        <f t="shared" si="1"/>
        <v>0.99879311970918905</v>
      </c>
      <c r="L13" s="21">
        <f t="shared" si="2"/>
        <v>1.0455510000000501</v>
      </c>
      <c r="M13" s="10"/>
    </row>
    <row r="14" spans="1:14" ht="20.100000000000001" customHeight="1">
      <c r="A14" s="10">
        <v>10</v>
      </c>
      <c r="B14" s="36" t="s">
        <v>18</v>
      </c>
      <c r="C14" s="16" t="s">
        <v>49</v>
      </c>
      <c r="D14" s="12" t="s">
        <v>19</v>
      </c>
      <c r="E14" s="17" t="s">
        <v>50</v>
      </c>
      <c r="F14" s="10" t="s">
        <v>51</v>
      </c>
      <c r="G14" s="18">
        <v>250</v>
      </c>
      <c r="H14" s="10">
        <v>0</v>
      </c>
      <c r="I14" s="19">
        <f t="shared" si="0"/>
        <v>250</v>
      </c>
      <c r="J14" s="18">
        <v>190.37005199999999</v>
      </c>
      <c r="K14" s="20">
        <f t="shared" si="1"/>
        <v>0.76148020800000005</v>
      </c>
      <c r="L14" s="21">
        <f t="shared" si="2"/>
        <v>59.629947999999999</v>
      </c>
      <c r="M14" s="10"/>
    </row>
    <row r="15" spans="1:14" ht="20.100000000000001" customHeight="1">
      <c r="A15" s="10">
        <v>11</v>
      </c>
      <c r="B15" s="36" t="s">
        <v>18</v>
      </c>
      <c r="C15" s="11" t="s">
        <v>52</v>
      </c>
      <c r="D15" s="12" t="s">
        <v>19</v>
      </c>
      <c r="E15" s="13" t="s">
        <v>53</v>
      </c>
      <c r="F15" s="10" t="s">
        <v>54</v>
      </c>
      <c r="G15" s="14">
        <v>5000</v>
      </c>
      <c r="H15" s="10">
        <v>0</v>
      </c>
      <c r="I15" s="19">
        <f t="shared" si="0"/>
        <v>5000</v>
      </c>
      <c r="J15" s="14">
        <v>4719.8345570000001</v>
      </c>
      <c r="K15" s="20">
        <f t="shared" si="1"/>
        <v>0.9439669114</v>
      </c>
      <c r="L15" s="21">
        <f t="shared" si="2"/>
        <v>280.16544299999998</v>
      </c>
      <c r="M15" s="10"/>
    </row>
    <row r="16" spans="1:14" ht="20.100000000000001" customHeight="1">
      <c r="A16" s="10">
        <v>12</v>
      </c>
      <c r="B16" s="36" t="s">
        <v>18</v>
      </c>
      <c r="C16" s="11" t="s">
        <v>55</v>
      </c>
      <c r="D16" s="12" t="s">
        <v>19</v>
      </c>
      <c r="E16" s="13" t="s">
        <v>56</v>
      </c>
      <c r="F16" s="10" t="s">
        <v>57</v>
      </c>
      <c r="G16" s="10"/>
      <c r="H16" s="14">
        <v>6</v>
      </c>
      <c r="I16" s="19">
        <f t="shared" ref="I16:I47" si="3">G16+H16</f>
        <v>6</v>
      </c>
      <c r="J16" s="14">
        <v>5.9139999999999997</v>
      </c>
      <c r="K16" s="20">
        <f t="shared" si="1"/>
        <v>0.98566666666666702</v>
      </c>
      <c r="L16" s="21">
        <f t="shared" si="2"/>
        <v>8.6000000000000298E-2</v>
      </c>
      <c r="M16" s="10"/>
    </row>
    <row r="17" spans="1:13" ht="20.100000000000001" customHeight="1">
      <c r="A17" s="10">
        <v>13</v>
      </c>
      <c r="B17" s="36" t="s">
        <v>18</v>
      </c>
      <c r="C17" s="16" t="s">
        <v>58</v>
      </c>
      <c r="D17" s="12" t="s">
        <v>19</v>
      </c>
      <c r="E17" s="17" t="s">
        <v>59</v>
      </c>
      <c r="F17" s="10" t="s">
        <v>60</v>
      </c>
      <c r="G17" s="10"/>
      <c r="H17" s="18">
        <v>3</v>
      </c>
      <c r="I17" s="19">
        <f t="shared" si="3"/>
        <v>3</v>
      </c>
      <c r="J17" s="18">
        <v>3</v>
      </c>
      <c r="K17" s="20">
        <f t="shared" si="1"/>
        <v>1</v>
      </c>
      <c r="L17" s="21">
        <f t="shared" si="2"/>
        <v>0</v>
      </c>
      <c r="M17" s="10"/>
    </row>
    <row r="18" spans="1:13" ht="20.100000000000001" customHeight="1">
      <c r="A18" s="10">
        <v>14</v>
      </c>
      <c r="B18" s="36" t="s">
        <v>18</v>
      </c>
      <c r="C18" s="11" t="s">
        <v>61</v>
      </c>
      <c r="D18" s="12" t="s">
        <v>19</v>
      </c>
      <c r="E18" s="13" t="s">
        <v>62</v>
      </c>
      <c r="F18" s="10" t="s">
        <v>40</v>
      </c>
      <c r="G18" s="10"/>
      <c r="H18" s="14">
        <v>2.5</v>
      </c>
      <c r="I18" s="19">
        <f t="shared" si="3"/>
        <v>2.5</v>
      </c>
      <c r="J18" s="14">
        <v>2.5</v>
      </c>
      <c r="K18" s="20">
        <f t="shared" si="1"/>
        <v>1</v>
      </c>
      <c r="L18" s="21">
        <f t="shared" si="2"/>
        <v>0</v>
      </c>
      <c r="M18" s="10"/>
    </row>
    <row r="19" spans="1:13" ht="20.100000000000001" customHeight="1">
      <c r="A19" s="10">
        <v>15</v>
      </c>
      <c r="B19" s="36" t="s">
        <v>18</v>
      </c>
      <c r="C19" s="16" t="s">
        <v>63</v>
      </c>
      <c r="D19" s="12" t="s">
        <v>19</v>
      </c>
      <c r="E19" s="17" t="s">
        <v>64</v>
      </c>
      <c r="F19" s="10" t="s">
        <v>40</v>
      </c>
      <c r="G19" s="10"/>
      <c r="H19" s="18">
        <v>51.792000000000002</v>
      </c>
      <c r="I19" s="19">
        <f t="shared" si="3"/>
        <v>51.792000000000002</v>
      </c>
      <c r="J19" s="18">
        <v>51.792000000000002</v>
      </c>
      <c r="K19" s="20">
        <f t="shared" si="1"/>
        <v>1</v>
      </c>
      <c r="L19" s="21">
        <f t="shared" si="2"/>
        <v>0</v>
      </c>
      <c r="M19" s="10"/>
    </row>
    <row r="20" spans="1:13" ht="20.100000000000001" customHeight="1">
      <c r="A20" s="10">
        <v>16</v>
      </c>
      <c r="B20" s="36" t="s">
        <v>18</v>
      </c>
      <c r="C20" s="16" t="s">
        <v>65</v>
      </c>
      <c r="D20" s="12" t="s">
        <v>19</v>
      </c>
      <c r="E20" s="17" t="s">
        <v>66</v>
      </c>
      <c r="F20" s="10" t="s">
        <v>40</v>
      </c>
      <c r="G20" s="10"/>
      <c r="H20" s="18">
        <v>0.3</v>
      </c>
      <c r="I20" s="19">
        <f t="shared" si="3"/>
        <v>0.3</v>
      </c>
      <c r="J20" s="18">
        <v>0.3</v>
      </c>
      <c r="K20" s="20">
        <f t="shared" si="1"/>
        <v>1</v>
      </c>
      <c r="L20" s="21">
        <f t="shared" si="2"/>
        <v>0</v>
      </c>
      <c r="M20" s="10"/>
    </row>
    <row r="21" spans="1:13" ht="20.100000000000001" customHeight="1">
      <c r="A21" s="10">
        <v>17</v>
      </c>
      <c r="B21" s="36" t="s">
        <v>18</v>
      </c>
      <c r="C21" s="11" t="s">
        <v>67</v>
      </c>
      <c r="D21" s="12" t="s">
        <v>19</v>
      </c>
      <c r="E21" s="13" t="s">
        <v>68</v>
      </c>
      <c r="F21" s="10" t="s">
        <v>57</v>
      </c>
      <c r="G21" s="10"/>
      <c r="H21" s="14">
        <v>26.666799999999999</v>
      </c>
      <c r="I21" s="19">
        <f t="shared" si="3"/>
        <v>26.666799999999999</v>
      </c>
      <c r="J21" s="14">
        <v>26.666799999999999</v>
      </c>
      <c r="K21" s="20">
        <f t="shared" si="1"/>
        <v>1</v>
      </c>
      <c r="L21" s="21">
        <f t="shared" si="2"/>
        <v>0</v>
      </c>
      <c r="M21" s="10"/>
    </row>
    <row r="22" spans="1:13" ht="20.100000000000001" customHeight="1">
      <c r="A22" s="10">
        <v>18</v>
      </c>
      <c r="B22" s="36" t="s">
        <v>18</v>
      </c>
      <c r="C22" s="11" t="s">
        <v>69</v>
      </c>
      <c r="D22" s="12" t="s">
        <v>19</v>
      </c>
      <c r="E22" s="13" t="s">
        <v>70</v>
      </c>
      <c r="F22" s="10" t="s">
        <v>40</v>
      </c>
      <c r="G22" s="10"/>
      <c r="H22" s="14">
        <v>30.287120999999999</v>
      </c>
      <c r="I22" s="19">
        <f t="shared" si="3"/>
        <v>30.287120999999999</v>
      </c>
      <c r="J22" s="14">
        <v>27.810175000000001</v>
      </c>
      <c r="K22" s="20">
        <f t="shared" si="1"/>
        <v>0.91821784579656796</v>
      </c>
      <c r="L22" s="21">
        <f t="shared" si="2"/>
        <v>2.4769459999999999</v>
      </c>
      <c r="M22" s="10"/>
    </row>
    <row r="23" spans="1:13" ht="20.100000000000001" customHeight="1">
      <c r="A23" s="10">
        <v>19</v>
      </c>
      <c r="B23" s="36" t="s">
        <v>18</v>
      </c>
      <c r="C23" s="16" t="s">
        <v>71</v>
      </c>
      <c r="D23" s="12" t="s">
        <v>19</v>
      </c>
      <c r="E23" s="17" t="s">
        <v>206</v>
      </c>
      <c r="F23" s="10" t="s">
        <v>40</v>
      </c>
      <c r="G23" s="10"/>
      <c r="H23" s="18">
        <v>1.8959999999999999</v>
      </c>
      <c r="I23" s="19">
        <f t="shared" si="3"/>
        <v>1.8959999999999999</v>
      </c>
      <c r="J23" s="18">
        <v>1.8959999999999999</v>
      </c>
      <c r="K23" s="20">
        <f t="shared" si="1"/>
        <v>1</v>
      </c>
      <c r="L23" s="21">
        <f t="shared" si="2"/>
        <v>0</v>
      </c>
      <c r="M23" s="10"/>
    </row>
    <row r="24" spans="1:13" ht="20.100000000000001" customHeight="1">
      <c r="A24" s="10">
        <v>20</v>
      </c>
      <c r="B24" s="36" t="s">
        <v>18</v>
      </c>
      <c r="C24" s="11" t="s">
        <v>72</v>
      </c>
      <c r="D24" s="12" t="s">
        <v>19</v>
      </c>
      <c r="E24" s="13" t="s">
        <v>73</v>
      </c>
      <c r="F24" s="10" t="s">
        <v>40</v>
      </c>
      <c r="G24" s="10"/>
      <c r="H24" s="14">
        <v>108.14858700000001</v>
      </c>
      <c r="I24" s="19">
        <f t="shared" si="3"/>
        <v>108.14858700000001</v>
      </c>
      <c r="J24" s="14">
        <v>108.14858700000001</v>
      </c>
      <c r="K24" s="20">
        <f t="shared" si="1"/>
        <v>1</v>
      </c>
      <c r="L24" s="21">
        <f t="shared" si="2"/>
        <v>0</v>
      </c>
      <c r="M24" s="10"/>
    </row>
    <row r="25" spans="1:13" ht="20.100000000000001" customHeight="1">
      <c r="A25" s="10">
        <v>21</v>
      </c>
      <c r="B25" s="36" t="s">
        <v>18</v>
      </c>
      <c r="C25" s="11" t="s">
        <v>74</v>
      </c>
      <c r="D25" s="12" t="s">
        <v>19</v>
      </c>
      <c r="E25" s="13" t="s">
        <v>75</v>
      </c>
      <c r="F25" s="10" t="s">
        <v>40</v>
      </c>
      <c r="G25" s="10"/>
      <c r="H25" s="14">
        <v>7.2900000000000006E-2</v>
      </c>
      <c r="I25" s="19">
        <f t="shared" si="3"/>
        <v>7.2900000000000006E-2</v>
      </c>
      <c r="J25" s="14">
        <v>7.2900000000000006E-2</v>
      </c>
      <c r="K25" s="20">
        <f t="shared" si="1"/>
        <v>1</v>
      </c>
      <c r="L25" s="21">
        <f t="shared" si="2"/>
        <v>0</v>
      </c>
      <c r="M25" s="10"/>
    </row>
    <row r="26" spans="1:13" ht="20.100000000000001" customHeight="1">
      <c r="A26" s="10">
        <v>22</v>
      </c>
      <c r="B26" s="36" t="s">
        <v>18</v>
      </c>
      <c r="C26" s="16" t="s">
        <v>76</v>
      </c>
      <c r="D26" s="12" t="s">
        <v>19</v>
      </c>
      <c r="E26" s="17" t="s">
        <v>77</v>
      </c>
      <c r="F26" s="10" t="s">
        <v>46</v>
      </c>
      <c r="G26" s="10"/>
      <c r="H26" s="18">
        <v>20</v>
      </c>
      <c r="I26" s="19">
        <f t="shared" si="3"/>
        <v>20</v>
      </c>
      <c r="J26" s="18">
        <v>18.388341</v>
      </c>
      <c r="K26" s="20">
        <f t="shared" si="1"/>
        <v>0.91941704999999996</v>
      </c>
      <c r="L26" s="21">
        <f t="shared" si="2"/>
        <v>1.611659</v>
      </c>
      <c r="M26" s="10"/>
    </row>
    <row r="27" spans="1:13" ht="20.100000000000001" customHeight="1">
      <c r="A27" s="10">
        <v>23</v>
      </c>
      <c r="B27" s="36" t="s">
        <v>18</v>
      </c>
      <c r="C27" s="16" t="s">
        <v>78</v>
      </c>
      <c r="D27" s="12" t="s">
        <v>19</v>
      </c>
      <c r="E27" s="17" t="s">
        <v>79</v>
      </c>
      <c r="F27" s="10" t="s">
        <v>46</v>
      </c>
      <c r="G27" s="10"/>
      <c r="H27" s="18">
        <v>30</v>
      </c>
      <c r="I27" s="19">
        <f t="shared" si="3"/>
        <v>30</v>
      </c>
      <c r="J27" s="18">
        <v>30</v>
      </c>
      <c r="K27" s="20">
        <f t="shared" si="1"/>
        <v>1</v>
      </c>
      <c r="L27" s="21">
        <f t="shared" si="2"/>
        <v>0</v>
      </c>
      <c r="M27" s="10"/>
    </row>
    <row r="28" spans="1:13" ht="20.100000000000001" customHeight="1">
      <c r="A28" s="10">
        <v>24</v>
      </c>
      <c r="B28" s="36" t="s">
        <v>18</v>
      </c>
      <c r="C28" s="11" t="s">
        <v>80</v>
      </c>
      <c r="D28" s="12" t="s">
        <v>19</v>
      </c>
      <c r="E28" s="13" t="s">
        <v>81</v>
      </c>
      <c r="F28" s="10" t="s">
        <v>82</v>
      </c>
      <c r="G28" s="10"/>
      <c r="H28" s="14">
        <v>182</v>
      </c>
      <c r="I28" s="19">
        <f t="shared" si="3"/>
        <v>182</v>
      </c>
      <c r="J28" s="14">
        <v>166.91308000000001</v>
      </c>
      <c r="K28" s="20">
        <f t="shared" si="1"/>
        <v>0.91710483516483499</v>
      </c>
      <c r="L28" s="21">
        <f t="shared" si="2"/>
        <v>15.086919999999999</v>
      </c>
      <c r="M28" s="10"/>
    </row>
    <row r="29" spans="1:13" ht="20.100000000000001" customHeight="1">
      <c r="A29" s="10">
        <v>25</v>
      </c>
      <c r="B29" s="36" t="s">
        <v>18</v>
      </c>
      <c r="C29" s="11" t="s">
        <v>83</v>
      </c>
      <c r="D29" s="12" t="s">
        <v>19</v>
      </c>
      <c r="E29" s="13" t="s">
        <v>84</v>
      </c>
      <c r="F29" s="10" t="s">
        <v>43</v>
      </c>
      <c r="G29" s="10"/>
      <c r="H29" s="14">
        <v>33</v>
      </c>
      <c r="I29" s="19">
        <f t="shared" si="3"/>
        <v>33</v>
      </c>
      <c r="J29" s="14">
        <v>33</v>
      </c>
      <c r="K29" s="20">
        <f t="shared" si="1"/>
        <v>1</v>
      </c>
      <c r="L29" s="21">
        <f t="shared" si="2"/>
        <v>0</v>
      </c>
      <c r="M29" s="10"/>
    </row>
    <row r="30" spans="1:13" ht="20.100000000000001" customHeight="1">
      <c r="A30" s="10">
        <v>26</v>
      </c>
      <c r="B30" s="36" t="s">
        <v>18</v>
      </c>
      <c r="C30" s="16" t="s">
        <v>85</v>
      </c>
      <c r="D30" s="12" t="s">
        <v>19</v>
      </c>
      <c r="E30" s="17" t="s">
        <v>86</v>
      </c>
      <c r="F30" s="10" t="s">
        <v>57</v>
      </c>
      <c r="G30" s="10"/>
      <c r="H30" s="18">
        <v>2.5</v>
      </c>
      <c r="I30" s="19">
        <f t="shared" si="3"/>
        <v>2.5</v>
      </c>
      <c r="J30" s="18">
        <v>0.98</v>
      </c>
      <c r="K30" s="20">
        <f t="shared" si="1"/>
        <v>0.39200000000000002</v>
      </c>
      <c r="L30" s="21">
        <f t="shared" si="2"/>
        <v>1.52</v>
      </c>
      <c r="M30" s="10"/>
    </row>
    <row r="31" spans="1:13" ht="20.100000000000001" customHeight="1">
      <c r="A31" s="10">
        <v>27</v>
      </c>
      <c r="B31" s="36" t="s">
        <v>18</v>
      </c>
      <c r="C31" s="11" t="s">
        <v>87</v>
      </c>
      <c r="D31" s="12" t="s">
        <v>19</v>
      </c>
      <c r="E31" s="13" t="s">
        <v>88</v>
      </c>
      <c r="F31" s="10" t="s">
        <v>40</v>
      </c>
      <c r="G31" s="10"/>
      <c r="H31" s="14">
        <v>3</v>
      </c>
      <c r="I31" s="19">
        <f t="shared" si="3"/>
        <v>3</v>
      </c>
      <c r="J31" s="14">
        <v>3</v>
      </c>
      <c r="K31" s="20">
        <f t="shared" si="1"/>
        <v>1</v>
      </c>
      <c r="L31" s="21">
        <f t="shared" si="2"/>
        <v>0</v>
      </c>
      <c r="M31" s="10"/>
    </row>
    <row r="32" spans="1:13" ht="20.100000000000001" customHeight="1">
      <c r="A32" s="10">
        <v>28</v>
      </c>
      <c r="B32" s="36" t="s">
        <v>18</v>
      </c>
      <c r="C32" s="16" t="s">
        <v>89</v>
      </c>
      <c r="D32" s="12" t="s">
        <v>19</v>
      </c>
      <c r="E32" s="17" t="s">
        <v>90</v>
      </c>
      <c r="F32" s="10" t="s">
        <v>40</v>
      </c>
      <c r="G32" s="10"/>
      <c r="H32" s="18">
        <v>169.3674</v>
      </c>
      <c r="I32" s="19">
        <f t="shared" si="3"/>
        <v>169.3674</v>
      </c>
      <c r="J32" s="18">
        <v>169.3674</v>
      </c>
      <c r="K32" s="20">
        <f t="shared" si="1"/>
        <v>1</v>
      </c>
      <c r="L32" s="21">
        <f t="shared" si="2"/>
        <v>0</v>
      </c>
      <c r="M32" s="10"/>
    </row>
    <row r="33" spans="1:13" ht="20.100000000000001" customHeight="1">
      <c r="A33" s="10">
        <v>29</v>
      </c>
      <c r="B33" s="36" t="s">
        <v>18</v>
      </c>
      <c r="C33" s="11" t="s">
        <v>91</v>
      </c>
      <c r="D33" s="12" t="s">
        <v>19</v>
      </c>
      <c r="E33" s="13" t="s">
        <v>92</v>
      </c>
      <c r="F33" s="10" t="s">
        <v>93</v>
      </c>
      <c r="G33" s="10"/>
      <c r="H33" s="14">
        <v>1</v>
      </c>
      <c r="I33" s="19">
        <f t="shared" si="3"/>
        <v>1</v>
      </c>
      <c r="J33" s="14">
        <v>0.72499999999999998</v>
      </c>
      <c r="K33" s="20">
        <f t="shared" si="1"/>
        <v>0.72499999999999998</v>
      </c>
      <c r="L33" s="21">
        <f t="shared" si="2"/>
        <v>0.27500000000000002</v>
      </c>
      <c r="M33" s="10"/>
    </row>
    <row r="34" spans="1:13" ht="20.100000000000001" customHeight="1">
      <c r="A34" s="10">
        <v>30</v>
      </c>
      <c r="B34" s="36" t="s">
        <v>18</v>
      </c>
      <c r="C34" s="16" t="s">
        <v>94</v>
      </c>
      <c r="D34" s="12" t="s">
        <v>19</v>
      </c>
      <c r="E34" s="17" t="s">
        <v>95</v>
      </c>
      <c r="F34" s="10" t="s">
        <v>96</v>
      </c>
      <c r="G34" s="10"/>
      <c r="H34" s="18">
        <v>32.031064000000001</v>
      </c>
      <c r="I34" s="19">
        <f t="shared" si="3"/>
        <v>32.031064000000001</v>
      </c>
      <c r="J34" s="18">
        <v>17.398232</v>
      </c>
      <c r="K34" s="20">
        <f t="shared" si="1"/>
        <v>0.54316747017832401</v>
      </c>
      <c r="L34" s="21">
        <f t="shared" si="2"/>
        <v>14.632832000000001</v>
      </c>
      <c r="M34" s="10"/>
    </row>
    <row r="35" spans="1:13" ht="20.100000000000001" customHeight="1">
      <c r="A35" s="10">
        <v>31</v>
      </c>
      <c r="B35" s="36" t="s">
        <v>18</v>
      </c>
      <c r="C35" s="11" t="s">
        <v>97</v>
      </c>
      <c r="D35" s="12" t="s">
        <v>19</v>
      </c>
      <c r="E35" s="13" t="s">
        <v>98</v>
      </c>
      <c r="F35" s="10" t="s">
        <v>37</v>
      </c>
      <c r="G35" s="10"/>
      <c r="H35" s="14">
        <v>10</v>
      </c>
      <c r="I35" s="19">
        <f t="shared" si="3"/>
        <v>10</v>
      </c>
      <c r="J35" s="14">
        <v>10</v>
      </c>
      <c r="K35" s="20">
        <f t="shared" si="1"/>
        <v>1</v>
      </c>
      <c r="L35" s="21">
        <f t="shared" si="2"/>
        <v>0</v>
      </c>
      <c r="M35" s="10"/>
    </row>
    <row r="36" spans="1:13" ht="20.100000000000001" customHeight="1">
      <c r="A36" s="10">
        <v>32</v>
      </c>
      <c r="B36" s="36" t="s">
        <v>18</v>
      </c>
      <c r="C36" s="16" t="s">
        <v>99</v>
      </c>
      <c r="D36" s="12" t="s">
        <v>19</v>
      </c>
      <c r="E36" s="17" t="s">
        <v>100</v>
      </c>
      <c r="F36" s="10" t="s">
        <v>57</v>
      </c>
      <c r="G36" s="10"/>
      <c r="H36" s="18">
        <v>12.815246999999999</v>
      </c>
      <c r="I36" s="19">
        <f t="shared" si="3"/>
        <v>12.815246999999999</v>
      </c>
      <c r="J36" s="18">
        <v>12.815246999999999</v>
      </c>
      <c r="K36" s="20">
        <f t="shared" si="1"/>
        <v>1</v>
      </c>
      <c r="L36" s="21">
        <f t="shared" si="2"/>
        <v>0</v>
      </c>
      <c r="M36" s="10"/>
    </row>
    <row r="37" spans="1:13" ht="20.100000000000001" customHeight="1">
      <c r="A37" s="10">
        <v>33</v>
      </c>
      <c r="B37" s="36" t="s">
        <v>18</v>
      </c>
      <c r="C37" s="16" t="s">
        <v>101</v>
      </c>
      <c r="D37" s="12" t="s">
        <v>19</v>
      </c>
      <c r="E37" s="17" t="s">
        <v>102</v>
      </c>
      <c r="F37" s="10" t="s">
        <v>60</v>
      </c>
      <c r="G37" s="10"/>
      <c r="H37" s="18">
        <v>4</v>
      </c>
      <c r="I37" s="19">
        <f t="shared" si="3"/>
        <v>4</v>
      </c>
      <c r="J37" s="18">
        <v>4</v>
      </c>
      <c r="K37" s="20">
        <f t="shared" si="1"/>
        <v>1</v>
      </c>
      <c r="L37" s="21">
        <f t="shared" si="2"/>
        <v>0</v>
      </c>
      <c r="M37" s="10"/>
    </row>
    <row r="38" spans="1:13" ht="20.100000000000001" customHeight="1">
      <c r="A38" s="10">
        <v>34</v>
      </c>
      <c r="B38" s="36" t="s">
        <v>18</v>
      </c>
      <c r="C38" s="16" t="s">
        <v>103</v>
      </c>
      <c r="D38" s="12" t="s">
        <v>19</v>
      </c>
      <c r="E38" s="17" t="s">
        <v>104</v>
      </c>
      <c r="F38" s="10" t="s">
        <v>40</v>
      </c>
      <c r="G38" s="10"/>
      <c r="H38" s="18">
        <v>57.119371999999998</v>
      </c>
      <c r="I38" s="19">
        <f t="shared" si="3"/>
        <v>57.119371999999998</v>
      </c>
      <c r="J38" s="18">
        <v>56.550393999999997</v>
      </c>
      <c r="K38" s="20">
        <f t="shared" ref="K38:K85" si="4">J38/I38</f>
        <v>0.99003879104273096</v>
      </c>
      <c r="L38" s="21">
        <f t="shared" ref="L38:L84" si="5">I38-J38</f>
        <v>0.56897800000000098</v>
      </c>
      <c r="M38" s="10"/>
    </row>
    <row r="39" spans="1:13" ht="20.100000000000001" customHeight="1">
      <c r="A39" s="10">
        <v>35</v>
      </c>
      <c r="B39" s="36" t="s">
        <v>18</v>
      </c>
      <c r="C39" s="11" t="s">
        <v>105</v>
      </c>
      <c r="D39" s="12" t="s">
        <v>19</v>
      </c>
      <c r="E39" s="13" t="s">
        <v>106</v>
      </c>
      <c r="F39" s="10" t="s">
        <v>40</v>
      </c>
      <c r="G39" s="10"/>
      <c r="H39" s="14">
        <v>881.30269999999996</v>
      </c>
      <c r="I39" s="19">
        <f t="shared" si="3"/>
        <v>881.30269999999996</v>
      </c>
      <c r="J39" s="14">
        <v>881.30269999999996</v>
      </c>
      <c r="K39" s="20">
        <f t="shared" si="4"/>
        <v>1</v>
      </c>
      <c r="L39" s="21">
        <f t="shared" si="5"/>
        <v>0</v>
      </c>
      <c r="M39" s="10"/>
    </row>
    <row r="40" spans="1:13" ht="20.100000000000001" customHeight="1">
      <c r="A40" s="10">
        <v>36</v>
      </c>
      <c r="B40" s="36" t="s">
        <v>18</v>
      </c>
      <c r="C40" s="16" t="s">
        <v>107</v>
      </c>
      <c r="D40" s="12" t="s">
        <v>19</v>
      </c>
      <c r="E40" s="17" t="s">
        <v>108</v>
      </c>
      <c r="F40" s="10" t="s">
        <v>57</v>
      </c>
      <c r="G40" s="10"/>
      <c r="H40" s="18">
        <v>0.2</v>
      </c>
      <c r="I40" s="19">
        <f t="shared" si="3"/>
        <v>0.2</v>
      </c>
      <c r="J40" s="18">
        <v>0.2</v>
      </c>
      <c r="K40" s="20">
        <f t="shared" si="4"/>
        <v>1</v>
      </c>
      <c r="L40" s="21">
        <f t="shared" si="5"/>
        <v>0</v>
      </c>
      <c r="M40" s="10"/>
    </row>
    <row r="41" spans="1:13" ht="20.100000000000001" customHeight="1">
      <c r="A41" s="10">
        <v>37</v>
      </c>
      <c r="B41" s="36" t="s">
        <v>18</v>
      </c>
      <c r="C41" s="11" t="s">
        <v>109</v>
      </c>
      <c r="D41" s="12" t="s">
        <v>19</v>
      </c>
      <c r="E41" s="13" t="s">
        <v>110</v>
      </c>
      <c r="F41" s="10" t="s">
        <v>57</v>
      </c>
      <c r="G41" s="10"/>
      <c r="H41" s="14">
        <v>3</v>
      </c>
      <c r="I41" s="19">
        <f t="shared" si="3"/>
        <v>3</v>
      </c>
      <c r="J41" s="14">
        <v>2.6459999999999999</v>
      </c>
      <c r="K41" s="20">
        <f t="shared" si="4"/>
        <v>0.88200000000000001</v>
      </c>
      <c r="L41" s="21">
        <f t="shared" si="5"/>
        <v>0.35399999999999998</v>
      </c>
      <c r="M41" s="10"/>
    </row>
    <row r="42" spans="1:13" ht="20.100000000000001" customHeight="1">
      <c r="A42" s="10">
        <v>38</v>
      </c>
      <c r="B42" s="36" t="s">
        <v>18</v>
      </c>
      <c r="C42" s="16" t="s">
        <v>111</v>
      </c>
      <c r="D42" s="12" t="s">
        <v>19</v>
      </c>
      <c r="E42" s="17" t="s">
        <v>112</v>
      </c>
      <c r="F42" s="10" t="s">
        <v>113</v>
      </c>
      <c r="G42" s="10"/>
      <c r="H42" s="18">
        <v>1.44</v>
      </c>
      <c r="I42" s="19">
        <f t="shared" si="3"/>
        <v>1.44</v>
      </c>
      <c r="J42" s="18">
        <v>1.44</v>
      </c>
      <c r="K42" s="20">
        <f t="shared" si="4"/>
        <v>1</v>
      </c>
      <c r="L42" s="21">
        <f t="shared" si="5"/>
        <v>0</v>
      </c>
      <c r="M42" s="10"/>
    </row>
    <row r="43" spans="1:13" ht="20.100000000000001" customHeight="1">
      <c r="A43" s="10">
        <v>39</v>
      </c>
      <c r="B43" s="36" t="s">
        <v>18</v>
      </c>
      <c r="C43" s="16" t="s">
        <v>114</v>
      </c>
      <c r="D43" s="12" t="s">
        <v>19</v>
      </c>
      <c r="E43" s="17" t="s">
        <v>115</v>
      </c>
      <c r="F43" s="10" t="s">
        <v>57</v>
      </c>
      <c r="G43" s="10"/>
      <c r="H43" s="18">
        <v>3.35</v>
      </c>
      <c r="I43" s="19">
        <f t="shared" si="3"/>
        <v>3.35</v>
      </c>
      <c r="J43" s="18">
        <v>3.35</v>
      </c>
      <c r="K43" s="20">
        <f t="shared" si="4"/>
        <v>1</v>
      </c>
      <c r="L43" s="21">
        <f t="shared" si="5"/>
        <v>0</v>
      </c>
      <c r="M43" s="10"/>
    </row>
    <row r="44" spans="1:13" ht="20.100000000000001" customHeight="1">
      <c r="A44" s="10">
        <v>40</v>
      </c>
      <c r="B44" s="36" t="s">
        <v>18</v>
      </c>
      <c r="C44" s="11" t="s">
        <v>116</v>
      </c>
      <c r="D44" s="12" t="s">
        <v>19</v>
      </c>
      <c r="E44" s="13" t="s">
        <v>117</v>
      </c>
      <c r="F44" s="10" t="s">
        <v>96</v>
      </c>
      <c r="G44" s="10"/>
      <c r="H44" s="14">
        <v>30.637709000000001</v>
      </c>
      <c r="I44" s="19">
        <f t="shared" si="3"/>
        <v>30.637709000000001</v>
      </c>
      <c r="J44" s="14">
        <v>30.637709000000001</v>
      </c>
      <c r="K44" s="20">
        <f t="shared" si="4"/>
        <v>1</v>
      </c>
      <c r="L44" s="21">
        <f t="shared" si="5"/>
        <v>0</v>
      </c>
      <c r="M44" s="10"/>
    </row>
    <row r="45" spans="1:13" ht="20.100000000000001" customHeight="1">
      <c r="A45" s="10">
        <v>41</v>
      </c>
      <c r="B45" s="36" t="s">
        <v>18</v>
      </c>
      <c r="C45" s="11" t="s">
        <v>118</v>
      </c>
      <c r="D45" s="12" t="s">
        <v>19</v>
      </c>
      <c r="E45" s="13" t="s">
        <v>119</v>
      </c>
      <c r="F45" s="10" t="s">
        <v>57</v>
      </c>
      <c r="G45" s="10"/>
      <c r="H45" s="14">
        <v>9</v>
      </c>
      <c r="I45" s="19">
        <f t="shared" si="3"/>
        <v>9</v>
      </c>
      <c r="J45" s="14">
        <v>9</v>
      </c>
      <c r="K45" s="20">
        <f t="shared" si="4"/>
        <v>1</v>
      </c>
      <c r="L45" s="21">
        <f t="shared" si="5"/>
        <v>0</v>
      </c>
      <c r="M45" s="10"/>
    </row>
    <row r="46" spans="1:13" ht="20.100000000000001" customHeight="1">
      <c r="A46" s="10">
        <v>42</v>
      </c>
      <c r="B46" s="36" t="s">
        <v>18</v>
      </c>
      <c r="C46" s="11" t="s">
        <v>120</v>
      </c>
      <c r="D46" s="12" t="s">
        <v>19</v>
      </c>
      <c r="E46" s="13" t="s">
        <v>121</v>
      </c>
      <c r="F46" s="10" t="s">
        <v>57</v>
      </c>
      <c r="G46" s="10"/>
      <c r="H46" s="14">
        <v>0.16</v>
      </c>
      <c r="I46" s="19">
        <f t="shared" si="3"/>
        <v>0.16</v>
      </c>
      <c r="J46" s="14">
        <v>0.16</v>
      </c>
      <c r="K46" s="20">
        <f t="shared" si="4"/>
        <v>1</v>
      </c>
      <c r="L46" s="21">
        <f t="shared" si="5"/>
        <v>0</v>
      </c>
      <c r="M46" s="10"/>
    </row>
    <row r="47" spans="1:13" ht="20.100000000000001" customHeight="1">
      <c r="A47" s="10">
        <v>43</v>
      </c>
      <c r="B47" s="36" t="s">
        <v>18</v>
      </c>
      <c r="C47" s="11" t="s">
        <v>122</v>
      </c>
      <c r="D47" s="12" t="s">
        <v>19</v>
      </c>
      <c r="E47" s="13" t="s">
        <v>123</v>
      </c>
      <c r="F47" s="10" t="s">
        <v>40</v>
      </c>
      <c r="G47" s="10"/>
      <c r="H47" s="14">
        <v>39.527999999999999</v>
      </c>
      <c r="I47" s="19">
        <f t="shared" si="3"/>
        <v>39.527999999999999</v>
      </c>
      <c r="J47" s="14">
        <v>39.527999999999999</v>
      </c>
      <c r="K47" s="20">
        <f t="shared" si="4"/>
        <v>1</v>
      </c>
      <c r="L47" s="21">
        <f t="shared" si="5"/>
        <v>0</v>
      </c>
      <c r="M47" s="10"/>
    </row>
    <row r="48" spans="1:13" ht="20.100000000000001" customHeight="1">
      <c r="A48" s="10">
        <v>44</v>
      </c>
      <c r="B48" s="36" t="s">
        <v>18</v>
      </c>
      <c r="C48" s="16" t="s">
        <v>124</v>
      </c>
      <c r="D48" s="12" t="s">
        <v>19</v>
      </c>
      <c r="E48" s="17" t="s">
        <v>125</v>
      </c>
      <c r="F48" s="10" t="s">
        <v>126</v>
      </c>
      <c r="G48" s="10"/>
      <c r="H48" s="18">
        <v>1.5</v>
      </c>
      <c r="I48" s="19">
        <f t="shared" ref="I48:I84" si="6">G48+H48</f>
        <v>1.5</v>
      </c>
      <c r="J48" s="18">
        <v>1.4944999999999999</v>
      </c>
      <c r="K48" s="20">
        <f t="shared" si="4"/>
        <v>0.99633333333333296</v>
      </c>
      <c r="L48" s="21">
        <f t="shared" si="5"/>
        <v>5.5000000000000604E-3</v>
      </c>
      <c r="M48" s="10"/>
    </row>
    <row r="49" spans="1:13" ht="20.100000000000001" customHeight="1">
      <c r="A49" s="10">
        <v>45</v>
      </c>
      <c r="B49" s="36" t="s">
        <v>18</v>
      </c>
      <c r="C49" s="11" t="s">
        <v>127</v>
      </c>
      <c r="D49" s="12" t="s">
        <v>19</v>
      </c>
      <c r="E49" s="13" t="s">
        <v>128</v>
      </c>
      <c r="F49" s="10" t="s">
        <v>57</v>
      </c>
      <c r="G49" s="10"/>
      <c r="H49" s="14">
        <v>41.657499999999999</v>
      </c>
      <c r="I49" s="19">
        <f t="shared" si="6"/>
        <v>41.657499999999999</v>
      </c>
      <c r="J49" s="14">
        <v>39.483607999999997</v>
      </c>
      <c r="K49" s="20">
        <f t="shared" si="4"/>
        <v>0.94781511132449103</v>
      </c>
      <c r="L49" s="21">
        <f t="shared" si="5"/>
        <v>2.1738919999999902</v>
      </c>
      <c r="M49" s="10"/>
    </row>
    <row r="50" spans="1:13" ht="20.100000000000001" customHeight="1">
      <c r="A50" s="10">
        <v>46</v>
      </c>
      <c r="B50" s="36" t="s">
        <v>18</v>
      </c>
      <c r="C50" s="16" t="s">
        <v>129</v>
      </c>
      <c r="D50" s="12" t="s">
        <v>19</v>
      </c>
      <c r="E50" s="17" t="s">
        <v>130</v>
      </c>
      <c r="F50" s="10" t="s">
        <v>57</v>
      </c>
      <c r="G50" s="10"/>
      <c r="H50" s="18">
        <v>21.424499999999998</v>
      </c>
      <c r="I50" s="19">
        <f t="shared" si="6"/>
        <v>21.424499999999998</v>
      </c>
      <c r="J50" s="18">
        <v>6.9005999999999998</v>
      </c>
      <c r="K50" s="20">
        <f t="shared" si="4"/>
        <v>0.32208919694742</v>
      </c>
      <c r="L50" s="21">
        <f t="shared" si="5"/>
        <v>14.523899999999999</v>
      </c>
      <c r="M50" s="10"/>
    </row>
    <row r="51" spans="1:13" ht="20.100000000000001" customHeight="1">
      <c r="A51" s="10">
        <v>47</v>
      </c>
      <c r="B51" s="36" t="s">
        <v>18</v>
      </c>
      <c r="C51" s="11" t="s">
        <v>131</v>
      </c>
      <c r="D51" s="12" t="s">
        <v>19</v>
      </c>
      <c r="E51" s="13" t="s">
        <v>132</v>
      </c>
      <c r="F51" s="10" t="s">
        <v>57</v>
      </c>
      <c r="G51" s="10"/>
      <c r="H51" s="14">
        <v>169.197023</v>
      </c>
      <c r="I51" s="19">
        <f t="shared" si="6"/>
        <v>169.197023</v>
      </c>
      <c r="J51" s="14">
        <v>165.878838</v>
      </c>
      <c r="K51" s="20">
        <f t="shared" si="4"/>
        <v>0.98038863248793695</v>
      </c>
      <c r="L51" s="21">
        <f t="shared" si="5"/>
        <v>3.3181850000000002</v>
      </c>
      <c r="M51" s="10"/>
    </row>
    <row r="52" spans="1:13" ht="20.100000000000001" customHeight="1">
      <c r="A52" s="10">
        <v>48</v>
      </c>
      <c r="B52" s="36" t="s">
        <v>18</v>
      </c>
      <c r="C52" s="16" t="s">
        <v>133</v>
      </c>
      <c r="D52" s="12" t="s">
        <v>19</v>
      </c>
      <c r="E52" s="17" t="s">
        <v>134</v>
      </c>
      <c r="F52" s="10" t="s">
        <v>57</v>
      </c>
      <c r="G52" s="10"/>
      <c r="H52" s="18">
        <v>70</v>
      </c>
      <c r="I52" s="19">
        <f t="shared" si="6"/>
        <v>70</v>
      </c>
      <c r="J52" s="18">
        <v>0</v>
      </c>
      <c r="K52" s="20">
        <f t="shared" si="4"/>
        <v>0</v>
      </c>
      <c r="L52" s="21">
        <f t="shared" si="5"/>
        <v>70</v>
      </c>
      <c r="M52" s="10"/>
    </row>
    <row r="53" spans="1:13" ht="20.100000000000001" customHeight="1">
      <c r="A53" s="10">
        <v>49</v>
      </c>
      <c r="B53" s="36" t="s">
        <v>18</v>
      </c>
      <c r="C53" s="11" t="s">
        <v>135</v>
      </c>
      <c r="D53" s="12" t="s">
        <v>19</v>
      </c>
      <c r="E53" s="13" t="s">
        <v>136</v>
      </c>
      <c r="F53" s="10" t="s">
        <v>57</v>
      </c>
      <c r="G53" s="10"/>
      <c r="H53" s="14">
        <v>19</v>
      </c>
      <c r="I53" s="19">
        <f t="shared" si="6"/>
        <v>19</v>
      </c>
      <c r="J53" s="14">
        <v>9.025563</v>
      </c>
      <c r="K53" s="20">
        <f t="shared" si="4"/>
        <v>0.47502963157894701</v>
      </c>
      <c r="L53" s="21">
        <f t="shared" si="5"/>
        <v>9.974437</v>
      </c>
      <c r="M53" s="10"/>
    </row>
    <row r="54" spans="1:13" ht="20.100000000000001" customHeight="1">
      <c r="A54" s="10">
        <v>50</v>
      </c>
      <c r="B54" s="36" t="s">
        <v>18</v>
      </c>
      <c r="C54" s="16" t="s">
        <v>137</v>
      </c>
      <c r="D54" s="12" t="s">
        <v>19</v>
      </c>
      <c r="E54" s="17" t="s">
        <v>138</v>
      </c>
      <c r="F54" s="10" t="s">
        <v>37</v>
      </c>
      <c r="G54" s="10"/>
      <c r="H54" s="18">
        <v>5</v>
      </c>
      <c r="I54" s="19">
        <f t="shared" si="6"/>
        <v>5</v>
      </c>
      <c r="J54" s="18">
        <v>5</v>
      </c>
      <c r="K54" s="20">
        <f t="shared" si="4"/>
        <v>1</v>
      </c>
      <c r="L54" s="21">
        <f t="shared" si="5"/>
        <v>0</v>
      </c>
      <c r="M54" s="10"/>
    </row>
    <row r="55" spans="1:13" ht="20.100000000000001" customHeight="1">
      <c r="A55" s="10">
        <v>51</v>
      </c>
      <c r="B55" s="36" t="s">
        <v>18</v>
      </c>
      <c r="C55" s="11" t="s">
        <v>139</v>
      </c>
      <c r="D55" s="12" t="s">
        <v>19</v>
      </c>
      <c r="E55" s="13" t="s">
        <v>140</v>
      </c>
      <c r="F55" s="10" t="s">
        <v>113</v>
      </c>
      <c r="G55" s="10"/>
      <c r="H55" s="14">
        <v>2.4700000000000002</v>
      </c>
      <c r="I55" s="19">
        <f t="shared" si="6"/>
        <v>2.4700000000000002</v>
      </c>
      <c r="J55" s="14">
        <v>2.4460000000000002</v>
      </c>
      <c r="K55" s="20">
        <f t="shared" si="4"/>
        <v>0.990283400809717</v>
      </c>
      <c r="L55" s="21">
        <f t="shared" si="5"/>
        <v>2.4E-2</v>
      </c>
      <c r="M55" s="10"/>
    </row>
    <row r="56" spans="1:13" ht="20.100000000000001" customHeight="1">
      <c r="A56" s="10">
        <v>52</v>
      </c>
      <c r="B56" s="36" t="s">
        <v>18</v>
      </c>
      <c r="C56" s="11" t="s">
        <v>141</v>
      </c>
      <c r="D56" s="12" t="s">
        <v>19</v>
      </c>
      <c r="E56" s="13" t="s">
        <v>142</v>
      </c>
      <c r="F56" s="10" t="s">
        <v>43</v>
      </c>
      <c r="G56" s="10"/>
      <c r="H56" s="14">
        <v>0.48399999999999999</v>
      </c>
      <c r="I56" s="19">
        <f t="shared" si="6"/>
        <v>0.48399999999999999</v>
      </c>
      <c r="J56" s="14">
        <v>0</v>
      </c>
      <c r="K56" s="20">
        <f t="shared" si="4"/>
        <v>0</v>
      </c>
      <c r="L56" s="21">
        <f t="shared" si="5"/>
        <v>0.48399999999999999</v>
      </c>
      <c r="M56" s="10"/>
    </row>
    <row r="57" spans="1:13" ht="20.100000000000001" customHeight="1">
      <c r="A57" s="10">
        <v>53</v>
      </c>
      <c r="B57" s="36" t="s">
        <v>18</v>
      </c>
      <c r="C57" s="16" t="s">
        <v>143</v>
      </c>
      <c r="D57" s="12" t="s">
        <v>19</v>
      </c>
      <c r="E57" s="17" t="s">
        <v>144</v>
      </c>
      <c r="F57" s="10" t="s">
        <v>40</v>
      </c>
      <c r="G57" s="10"/>
      <c r="H57" s="18">
        <v>4</v>
      </c>
      <c r="I57" s="19">
        <f t="shared" si="6"/>
        <v>4</v>
      </c>
      <c r="J57" s="18">
        <v>0</v>
      </c>
      <c r="K57" s="20">
        <f t="shared" si="4"/>
        <v>0</v>
      </c>
      <c r="L57" s="21">
        <f t="shared" si="5"/>
        <v>4</v>
      </c>
      <c r="M57" s="10"/>
    </row>
    <row r="58" spans="1:13" ht="20.100000000000001" customHeight="1">
      <c r="A58" s="10">
        <v>54</v>
      </c>
      <c r="B58" s="36" t="s">
        <v>18</v>
      </c>
      <c r="C58" s="11" t="s">
        <v>145</v>
      </c>
      <c r="D58" s="12" t="s">
        <v>19</v>
      </c>
      <c r="E58" s="13" t="s">
        <v>146</v>
      </c>
      <c r="F58" s="10" t="s">
        <v>40</v>
      </c>
      <c r="G58" s="10"/>
      <c r="H58" s="14">
        <v>33.79</v>
      </c>
      <c r="I58" s="19">
        <f t="shared" si="6"/>
        <v>33.79</v>
      </c>
      <c r="J58" s="14">
        <v>33.79</v>
      </c>
      <c r="K58" s="20">
        <f t="shared" si="4"/>
        <v>1</v>
      </c>
      <c r="L58" s="21">
        <f t="shared" si="5"/>
        <v>0</v>
      </c>
      <c r="M58" s="10"/>
    </row>
    <row r="59" spans="1:13" ht="20.100000000000001" customHeight="1">
      <c r="A59" s="10">
        <v>55</v>
      </c>
      <c r="B59" s="36" t="s">
        <v>18</v>
      </c>
      <c r="C59" s="16" t="s">
        <v>147</v>
      </c>
      <c r="D59" s="12" t="s">
        <v>19</v>
      </c>
      <c r="E59" s="17" t="s">
        <v>148</v>
      </c>
      <c r="F59" s="10" t="s">
        <v>57</v>
      </c>
      <c r="G59" s="10"/>
      <c r="H59" s="18">
        <v>3.65</v>
      </c>
      <c r="I59" s="19">
        <f t="shared" si="6"/>
        <v>3.65</v>
      </c>
      <c r="J59" s="18">
        <v>3.65</v>
      </c>
      <c r="K59" s="20">
        <f t="shared" si="4"/>
        <v>1</v>
      </c>
      <c r="L59" s="21">
        <f t="shared" si="5"/>
        <v>0</v>
      </c>
      <c r="M59" s="10"/>
    </row>
    <row r="60" spans="1:13" ht="20.100000000000001" customHeight="1">
      <c r="A60" s="10">
        <v>56</v>
      </c>
      <c r="B60" s="36" t="s">
        <v>18</v>
      </c>
      <c r="C60" s="11" t="s">
        <v>149</v>
      </c>
      <c r="D60" s="12" t="s">
        <v>19</v>
      </c>
      <c r="E60" s="13" t="s">
        <v>150</v>
      </c>
      <c r="F60" s="10" t="s">
        <v>151</v>
      </c>
      <c r="G60" s="10"/>
      <c r="H60" s="14">
        <v>3571.067935</v>
      </c>
      <c r="I60" s="19">
        <f t="shared" si="6"/>
        <v>3571.067935</v>
      </c>
      <c r="J60" s="14">
        <v>2869.362588</v>
      </c>
      <c r="K60" s="20">
        <f t="shared" si="4"/>
        <v>0.80350266089239197</v>
      </c>
      <c r="L60" s="21">
        <f t="shared" si="5"/>
        <v>701.70534699999996</v>
      </c>
      <c r="M60" s="10"/>
    </row>
    <row r="61" spans="1:13" ht="20.100000000000001" customHeight="1">
      <c r="A61" s="10">
        <v>57</v>
      </c>
      <c r="B61" s="36" t="s">
        <v>18</v>
      </c>
      <c r="C61" s="16" t="s">
        <v>152</v>
      </c>
      <c r="D61" s="12" t="s">
        <v>19</v>
      </c>
      <c r="E61" s="17" t="s">
        <v>153</v>
      </c>
      <c r="F61" s="10" t="s">
        <v>96</v>
      </c>
      <c r="G61" s="18"/>
      <c r="H61" s="10">
        <v>3.681435</v>
      </c>
      <c r="I61" s="19">
        <f t="shared" si="6"/>
        <v>3.681435</v>
      </c>
      <c r="J61" s="18">
        <v>3.5232000000000001</v>
      </c>
      <c r="K61" s="20">
        <f t="shared" si="4"/>
        <v>0.95701811929315606</v>
      </c>
      <c r="L61" s="21">
        <f t="shared" si="5"/>
        <v>0.15823499999999999</v>
      </c>
      <c r="M61" s="10"/>
    </row>
    <row r="62" spans="1:13" ht="20.100000000000001" customHeight="1">
      <c r="A62" s="10">
        <v>58</v>
      </c>
      <c r="B62" s="36" t="s">
        <v>18</v>
      </c>
      <c r="C62" s="16" t="s">
        <v>154</v>
      </c>
      <c r="D62" s="12" t="s">
        <v>19</v>
      </c>
      <c r="E62" s="17" t="s">
        <v>155</v>
      </c>
      <c r="F62" s="10" t="s">
        <v>113</v>
      </c>
      <c r="G62" s="10"/>
      <c r="H62" s="18">
        <v>5</v>
      </c>
      <c r="I62" s="19">
        <f t="shared" si="6"/>
        <v>5</v>
      </c>
      <c r="J62" s="18">
        <v>4.6155280000000003</v>
      </c>
      <c r="K62" s="20">
        <f t="shared" si="4"/>
        <v>0.92310559999999997</v>
      </c>
      <c r="L62" s="21">
        <f t="shared" si="5"/>
        <v>0.38447199999999998</v>
      </c>
      <c r="M62" s="10"/>
    </row>
    <row r="63" spans="1:13" ht="20.100000000000001" customHeight="1">
      <c r="A63" s="10">
        <v>59</v>
      </c>
      <c r="B63" s="36" t="s">
        <v>18</v>
      </c>
      <c r="C63" s="11" t="s">
        <v>156</v>
      </c>
      <c r="D63" s="12" t="s">
        <v>19</v>
      </c>
      <c r="E63" s="13" t="s">
        <v>157</v>
      </c>
      <c r="F63" s="10" t="s">
        <v>82</v>
      </c>
      <c r="G63" s="10"/>
      <c r="H63" s="14">
        <v>78.751531</v>
      </c>
      <c r="I63" s="19">
        <f t="shared" si="6"/>
        <v>78.751531</v>
      </c>
      <c r="J63" s="14">
        <v>78.741794999999996</v>
      </c>
      <c r="K63" s="20">
        <f t="shared" si="4"/>
        <v>0.99987637065748003</v>
      </c>
      <c r="L63" s="21">
        <f t="shared" si="5"/>
        <v>9.7359999999895308E-3</v>
      </c>
      <c r="M63" s="10"/>
    </row>
    <row r="64" spans="1:13" ht="20.100000000000001" customHeight="1">
      <c r="A64" s="10">
        <v>60</v>
      </c>
      <c r="B64" s="36" t="s">
        <v>18</v>
      </c>
      <c r="C64" s="11" t="s">
        <v>158</v>
      </c>
      <c r="D64" s="12" t="s">
        <v>19</v>
      </c>
      <c r="E64" s="13" t="s">
        <v>159</v>
      </c>
      <c r="F64" s="10" t="s">
        <v>160</v>
      </c>
      <c r="G64" s="10"/>
      <c r="H64" s="14">
        <v>12.035500000000001</v>
      </c>
      <c r="I64" s="19">
        <f t="shared" si="6"/>
        <v>12.035500000000001</v>
      </c>
      <c r="J64" s="14">
        <v>12.035500000000001</v>
      </c>
      <c r="K64" s="20">
        <f t="shared" si="4"/>
        <v>1</v>
      </c>
      <c r="L64" s="21">
        <f t="shared" si="5"/>
        <v>0</v>
      </c>
      <c r="M64" s="10"/>
    </row>
    <row r="65" spans="1:13" ht="20.100000000000001" customHeight="1">
      <c r="A65" s="10">
        <v>61</v>
      </c>
      <c r="B65" s="36" t="s">
        <v>18</v>
      </c>
      <c r="C65" s="16" t="s">
        <v>161</v>
      </c>
      <c r="D65" s="12" t="s">
        <v>19</v>
      </c>
      <c r="E65" s="17" t="s">
        <v>162</v>
      </c>
      <c r="F65" s="10" t="s">
        <v>57</v>
      </c>
      <c r="G65" s="10"/>
      <c r="H65" s="18">
        <v>2.98</v>
      </c>
      <c r="I65" s="19">
        <f t="shared" si="6"/>
        <v>2.98</v>
      </c>
      <c r="J65" s="18">
        <v>2.98</v>
      </c>
      <c r="K65" s="20">
        <f t="shared" si="4"/>
        <v>1</v>
      </c>
      <c r="L65" s="21">
        <f t="shared" si="5"/>
        <v>0</v>
      </c>
      <c r="M65" s="10"/>
    </row>
    <row r="66" spans="1:13" ht="20.100000000000001" customHeight="1">
      <c r="A66" s="10">
        <v>62</v>
      </c>
      <c r="B66" s="36" t="s">
        <v>18</v>
      </c>
      <c r="C66" s="16" t="s">
        <v>163</v>
      </c>
      <c r="D66" s="12" t="s">
        <v>19</v>
      </c>
      <c r="E66" s="17" t="s">
        <v>164</v>
      </c>
      <c r="F66" s="10" t="s">
        <v>40</v>
      </c>
      <c r="G66" s="10"/>
      <c r="H66" s="18">
        <v>8</v>
      </c>
      <c r="I66" s="19">
        <f t="shared" si="6"/>
        <v>8</v>
      </c>
      <c r="J66" s="18">
        <v>8</v>
      </c>
      <c r="K66" s="20">
        <f t="shared" si="4"/>
        <v>1</v>
      </c>
      <c r="L66" s="21">
        <f t="shared" si="5"/>
        <v>0</v>
      </c>
      <c r="M66" s="10"/>
    </row>
    <row r="67" spans="1:13" ht="20.100000000000001" customHeight="1">
      <c r="A67" s="10">
        <v>63</v>
      </c>
      <c r="B67" s="36" t="s">
        <v>18</v>
      </c>
      <c r="C67" s="11" t="s">
        <v>165</v>
      </c>
      <c r="D67" s="12" t="s">
        <v>19</v>
      </c>
      <c r="E67" s="13" t="s">
        <v>166</v>
      </c>
      <c r="F67" s="10" t="s">
        <v>57</v>
      </c>
      <c r="G67" s="10"/>
      <c r="H67" s="14">
        <v>0.96</v>
      </c>
      <c r="I67" s="19">
        <f t="shared" si="6"/>
        <v>0.96</v>
      </c>
      <c r="J67" s="14">
        <v>0.96</v>
      </c>
      <c r="K67" s="20">
        <f t="shared" si="4"/>
        <v>1</v>
      </c>
      <c r="L67" s="21">
        <f t="shared" si="5"/>
        <v>0</v>
      </c>
      <c r="M67" s="10"/>
    </row>
    <row r="68" spans="1:13" ht="20.100000000000001" customHeight="1">
      <c r="A68" s="10">
        <v>64</v>
      </c>
      <c r="B68" s="36" t="s">
        <v>18</v>
      </c>
      <c r="C68" s="16" t="s">
        <v>167</v>
      </c>
      <c r="D68" s="12" t="s">
        <v>19</v>
      </c>
      <c r="E68" s="17" t="s">
        <v>168</v>
      </c>
      <c r="F68" s="10" t="s">
        <v>40</v>
      </c>
      <c r="G68" s="10"/>
      <c r="H68" s="18">
        <v>9</v>
      </c>
      <c r="I68" s="19">
        <f t="shared" si="6"/>
        <v>9</v>
      </c>
      <c r="J68" s="18">
        <v>9</v>
      </c>
      <c r="K68" s="20">
        <f t="shared" si="4"/>
        <v>1</v>
      </c>
      <c r="L68" s="21">
        <f t="shared" si="5"/>
        <v>0</v>
      </c>
      <c r="M68" s="10"/>
    </row>
    <row r="69" spans="1:13" ht="20.100000000000001" customHeight="1">
      <c r="A69" s="10">
        <v>65</v>
      </c>
      <c r="B69" s="36" t="s">
        <v>18</v>
      </c>
      <c r="C69" s="11" t="s">
        <v>26</v>
      </c>
      <c r="D69" s="12" t="s">
        <v>19</v>
      </c>
      <c r="E69" s="13" t="s">
        <v>27</v>
      </c>
      <c r="F69" s="10" t="s">
        <v>40</v>
      </c>
      <c r="G69" s="10"/>
      <c r="H69" s="14">
        <v>30</v>
      </c>
      <c r="I69" s="19">
        <f t="shared" si="6"/>
        <v>30</v>
      </c>
      <c r="J69" s="18">
        <v>30</v>
      </c>
      <c r="K69" s="20">
        <f t="shared" si="4"/>
        <v>1</v>
      </c>
      <c r="L69" s="21">
        <f t="shared" si="5"/>
        <v>0</v>
      </c>
      <c r="M69" s="10"/>
    </row>
    <row r="70" spans="1:13" ht="20.100000000000001" customHeight="1">
      <c r="A70" s="10">
        <v>66</v>
      </c>
      <c r="B70" s="36" t="s">
        <v>18</v>
      </c>
      <c r="C70" s="11" t="s">
        <v>169</v>
      </c>
      <c r="D70" s="12" t="s">
        <v>19</v>
      </c>
      <c r="E70" s="13" t="s">
        <v>170</v>
      </c>
      <c r="F70" s="10" t="s">
        <v>43</v>
      </c>
      <c r="G70" s="10"/>
      <c r="H70" s="14">
        <v>0.48399999999999999</v>
      </c>
      <c r="I70" s="19">
        <f t="shared" si="6"/>
        <v>0.48399999999999999</v>
      </c>
      <c r="J70" s="14">
        <v>0.48399999999999999</v>
      </c>
      <c r="K70" s="20">
        <f t="shared" si="4"/>
        <v>1</v>
      </c>
      <c r="L70" s="21">
        <f t="shared" si="5"/>
        <v>0</v>
      </c>
      <c r="M70" s="10"/>
    </row>
    <row r="71" spans="1:13" ht="20.100000000000001" customHeight="1">
      <c r="A71" s="10">
        <v>67</v>
      </c>
      <c r="B71" s="36" t="s">
        <v>18</v>
      </c>
      <c r="C71" s="16" t="s">
        <v>171</v>
      </c>
      <c r="D71" s="12" t="s">
        <v>19</v>
      </c>
      <c r="E71" s="17" t="s">
        <v>172</v>
      </c>
      <c r="F71" s="10" t="s">
        <v>40</v>
      </c>
      <c r="G71" s="10"/>
      <c r="H71" s="18">
        <v>500</v>
      </c>
      <c r="I71" s="19">
        <f t="shared" si="6"/>
        <v>500</v>
      </c>
      <c r="J71" s="18">
        <v>500</v>
      </c>
      <c r="K71" s="20">
        <f t="shared" si="4"/>
        <v>1</v>
      </c>
      <c r="L71" s="21">
        <f t="shared" si="5"/>
        <v>0</v>
      </c>
      <c r="M71" s="10"/>
    </row>
    <row r="72" spans="1:13" ht="20.100000000000001" customHeight="1">
      <c r="A72" s="10">
        <v>68</v>
      </c>
      <c r="B72" s="36" t="s">
        <v>18</v>
      </c>
      <c r="C72" s="16" t="s">
        <v>83</v>
      </c>
      <c r="D72" s="12" t="s">
        <v>19</v>
      </c>
      <c r="E72" s="17" t="s">
        <v>84</v>
      </c>
      <c r="F72" s="10" t="s">
        <v>43</v>
      </c>
      <c r="G72" s="10"/>
      <c r="H72" s="18">
        <v>24</v>
      </c>
      <c r="I72" s="19">
        <f t="shared" si="6"/>
        <v>24</v>
      </c>
      <c r="J72" s="18">
        <v>24</v>
      </c>
      <c r="K72" s="20">
        <f t="shared" si="4"/>
        <v>1</v>
      </c>
      <c r="L72" s="21">
        <f t="shared" si="5"/>
        <v>0</v>
      </c>
      <c r="M72" s="10"/>
    </row>
    <row r="73" spans="1:13" ht="20.100000000000001" customHeight="1">
      <c r="A73" s="10">
        <v>69</v>
      </c>
      <c r="B73" s="36" t="s">
        <v>18</v>
      </c>
      <c r="C73" s="11" t="s">
        <v>173</v>
      </c>
      <c r="D73" s="12" t="s">
        <v>19</v>
      </c>
      <c r="E73" s="13" t="s">
        <v>174</v>
      </c>
      <c r="F73" s="10" t="s">
        <v>40</v>
      </c>
      <c r="G73" s="10"/>
      <c r="H73" s="14">
        <v>29.226400000000002</v>
      </c>
      <c r="I73" s="19">
        <f t="shared" si="6"/>
        <v>29.226400000000002</v>
      </c>
      <c r="J73" s="14">
        <v>29.226400000000002</v>
      </c>
      <c r="K73" s="20">
        <f t="shared" si="4"/>
        <v>1</v>
      </c>
      <c r="L73" s="21">
        <f t="shared" si="5"/>
        <v>0</v>
      </c>
      <c r="M73" s="10"/>
    </row>
    <row r="74" spans="1:13" ht="20.100000000000001" customHeight="1">
      <c r="A74" s="10">
        <v>70</v>
      </c>
      <c r="B74" s="36" t="s">
        <v>18</v>
      </c>
      <c r="C74" s="16" t="s">
        <v>175</v>
      </c>
      <c r="D74" s="12" t="s">
        <v>19</v>
      </c>
      <c r="E74" s="17" t="s">
        <v>176</v>
      </c>
      <c r="F74" s="10" t="s">
        <v>40</v>
      </c>
      <c r="G74" s="10"/>
      <c r="H74" s="18">
        <v>0.5</v>
      </c>
      <c r="I74" s="19">
        <f t="shared" si="6"/>
        <v>0.5</v>
      </c>
      <c r="J74" s="18">
        <v>0.5</v>
      </c>
      <c r="K74" s="20">
        <f t="shared" si="4"/>
        <v>1</v>
      </c>
      <c r="L74" s="21">
        <f t="shared" si="5"/>
        <v>0</v>
      </c>
      <c r="M74" s="10"/>
    </row>
    <row r="75" spans="1:13" ht="20.100000000000001" customHeight="1">
      <c r="A75" s="10">
        <v>71</v>
      </c>
      <c r="B75" s="36" t="s">
        <v>18</v>
      </c>
      <c r="C75" s="11" t="s">
        <v>177</v>
      </c>
      <c r="D75" s="12" t="s">
        <v>19</v>
      </c>
      <c r="E75" s="13" t="s">
        <v>178</v>
      </c>
      <c r="F75" s="10" t="s">
        <v>37</v>
      </c>
      <c r="G75" s="10"/>
      <c r="H75" s="14">
        <v>82.715652000000006</v>
      </c>
      <c r="I75" s="19">
        <f t="shared" si="6"/>
        <v>82.715652000000006</v>
      </c>
      <c r="J75" s="14">
        <v>82.715652000000006</v>
      </c>
      <c r="K75" s="20">
        <f t="shared" si="4"/>
        <v>1</v>
      </c>
      <c r="L75" s="21">
        <f t="shared" si="5"/>
        <v>0</v>
      </c>
      <c r="M75" s="10"/>
    </row>
    <row r="76" spans="1:13" ht="20.100000000000001" customHeight="1">
      <c r="A76" s="10">
        <v>72</v>
      </c>
      <c r="B76" s="36" t="s">
        <v>18</v>
      </c>
      <c r="C76" s="16" t="s">
        <v>179</v>
      </c>
      <c r="D76" s="12" t="s">
        <v>19</v>
      </c>
      <c r="E76" s="17" t="s">
        <v>180</v>
      </c>
      <c r="F76" s="10" t="s">
        <v>160</v>
      </c>
      <c r="G76" s="10"/>
      <c r="H76" s="18">
        <v>50.5</v>
      </c>
      <c r="I76" s="19">
        <f t="shared" si="6"/>
        <v>50.5</v>
      </c>
      <c r="J76" s="18">
        <v>49.704152999999998</v>
      </c>
      <c r="K76" s="20">
        <f t="shared" si="4"/>
        <v>0.98424065346534695</v>
      </c>
      <c r="L76" s="21">
        <f t="shared" si="5"/>
        <v>0.79584699999999498</v>
      </c>
      <c r="M76" s="10"/>
    </row>
    <row r="77" spans="1:13" ht="20.100000000000001" customHeight="1">
      <c r="A77" s="10">
        <v>73</v>
      </c>
      <c r="B77" s="36" t="s">
        <v>18</v>
      </c>
      <c r="C77" s="11" t="s">
        <v>122</v>
      </c>
      <c r="D77" s="12" t="s">
        <v>19</v>
      </c>
      <c r="E77" s="13" t="s">
        <v>123</v>
      </c>
      <c r="F77" s="10" t="s">
        <v>40</v>
      </c>
      <c r="G77" s="10"/>
      <c r="H77" s="14">
        <v>56.946269999999998</v>
      </c>
      <c r="I77" s="19">
        <f t="shared" si="6"/>
        <v>56.946269999999998</v>
      </c>
      <c r="J77" s="14">
        <v>56.946269999999998</v>
      </c>
      <c r="K77" s="20">
        <f t="shared" si="4"/>
        <v>1</v>
      </c>
      <c r="L77" s="21">
        <f t="shared" si="5"/>
        <v>0</v>
      </c>
      <c r="M77" s="10"/>
    </row>
    <row r="78" spans="1:13" ht="20.100000000000001" customHeight="1">
      <c r="A78" s="10">
        <v>74</v>
      </c>
      <c r="B78" s="36" t="s">
        <v>18</v>
      </c>
      <c r="C78" s="11" t="s">
        <v>181</v>
      </c>
      <c r="D78" s="12" t="s">
        <v>19</v>
      </c>
      <c r="E78" s="13" t="s">
        <v>182</v>
      </c>
      <c r="F78" s="10" t="s">
        <v>43</v>
      </c>
      <c r="G78" s="10"/>
      <c r="H78" s="14">
        <v>229.89831699999999</v>
      </c>
      <c r="I78" s="19">
        <f t="shared" si="6"/>
        <v>229.89831699999999</v>
      </c>
      <c r="J78" s="14">
        <v>229.89831699999999</v>
      </c>
      <c r="K78" s="20">
        <f t="shared" si="4"/>
        <v>1</v>
      </c>
      <c r="L78" s="21">
        <f t="shared" si="5"/>
        <v>0</v>
      </c>
      <c r="M78" s="10"/>
    </row>
    <row r="79" spans="1:13" ht="20.100000000000001" customHeight="1">
      <c r="A79" s="10">
        <v>75</v>
      </c>
      <c r="B79" s="36" t="s">
        <v>18</v>
      </c>
      <c r="C79" s="11" t="s">
        <v>137</v>
      </c>
      <c r="D79" s="12" t="s">
        <v>19</v>
      </c>
      <c r="E79" s="13" t="s">
        <v>138</v>
      </c>
      <c r="F79" s="10" t="s">
        <v>37</v>
      </c>
      <c r="G79" s="10"/>
      <c r="H79" s="14">
        <v>38</v>
      </c>
      <c r="I79" s="19">
        <f t="shared" si="6"/>
        <v>38</v>
      </c>
      <c r="J79" s="14">
        <v>37.843887000000002</v>
      </c>
      <c r="K79" s="20">
        <f t="shared" si="4"/>
        <v>0.99589176315789496</v>
      </c>
      <c r="L79" s="21">
        <f t="shared" si="5"/>
        <v>0.156112999999998</v>
      </c>
      <c r="M79" s="10"/>
    </row>
    <row r="80" spans="1:13" ht="32.1" customHeight="1">
      <c r="A80" s="10">
        <v>76</v>
      </c>
      <c r="B80" s="36" t="s">
        <v>18</v>
      </c>
      <c r="C80" s="16" t="s">
        <v>183</v>
      </c>
      <c r="D80" s="12" t="s">
        <v>19</v>
      </c>
      <c r="E80" s="17" t="s">
        <v>184</v>
      </c>
      <c r="F80" s="10" t="s">
        <v>40</v>
      </c>
      <c r="G80" s="10"/>
      <c r="H80" s="18">
        <v>2677.8580999999999</v>
      </c>
      <c r="I80" s="19">
        <f t="shared" si="6"/>
        <v>2677.8580999999999</v>
      </c>
      <c r="J80" s="18">
        <v>2677.8580999999999</v>
      </c>
      <c r="K80" s="20">
        <f t="shared" si="4"/>
        <v>1</v>
      </c>
      <c r="L80" s="21">
        <f t="shared" si="5"/>
        <v>0</v>
      </c>
      <c r="M80" s="10"/>
    </row>
    <row r="81" spans="1:13" ht="20.100000000000001" customHeight="1">
      <c r="A81" s="10">
        <v>77</v>
      </c>
      <c r="B81" s="36" t="s">
        <v>18</v>
      </c>
      <c r="C81" s="16" t="s">
        <v>185</v>
      </c>
      <c r="D81" s="12" t="s">
        <v>19</v>
      </c>
      <c r="E81" s="17" t="s">
        <v>186</v>
      </c>
      <c r="F81" s="10" t="s">
        <v>40</v>
      </c>
      <c r="G81" s="10"/>
      <c r="H81" s="18">
        <v>700</v>
      </c>
      <c r="I81" s="19">
        <f t="shared" si="6"/>
        <v>700</v>
      </c>
      <c r="J81" s="18">
        <v>653.98048600000004</v>
      </c>
      <c r="K81" s="20">
        <f t="shared" si="4"/>
        <v>0.93425783714285704</v>
      </c>
      <c r="L81" s="21">
        <f t="shared" si="5"/>
        <v>46.019514000000001</v>
      </c>
      <c r="M81" s="10"/>
    </row>
    <row r="82" spans="1:13" ht="20.100000000000001" customHeight="1">
      <c r="A82" s="10">
        <v>78</v>
      </c>
      <c r="B82" s="36" t="s">
        <v>18</v>
      </c>
      <c r="C82" s="16" t="s">
        <v>187</v>
      </c>
      <c r="D82" s="12" t="s">
        <v>19</v>
      </c>
      <c r="E82" s="17" t="s">
        <v>188</v>
      </c>
      <c r="F82" s="10" t="s">
        <v>189</v>
      </c>
      <c r="G82" s="10"/>
      <c r="H82" s="18">
        <v>5.61</v>
      </c>
      <c r="I82" s="19">
        <f t="shared" si="6"/>
        <v>5.61</v>
      </c>
      <c r="J82" s="18">
        <v>5.61</v>
      </c>
      <c r="K82" s="20">
        <f t="shared" si="4"/>
        <v>1</v>
      </c>
      <c r="L82" s="21">
        <f t="shared" si="5"/>
        <v>0</v>
      </c>
      <c r="M82" s="10"/>
    </row>
    <row r="83" spans="1:13" ht="20.100000000000001" customHeight="1">
      <c r="A83" s="10">
        <v>79</v>
      </c>
      <c r="B83" s="36" t="s">
        <v>18</v>
      </c>
      <c r="C83" s="11" t="s">
        <v>190</v>
      </c>
      <c r="D83" s="12" t="s">
        <v>19</v>
      </c>
      <c r="E83" s="13" t="s">
        <v>191</v>
      </c>
      <c r="F83" s="10" t="s">
        <v>40</v>
      </c>
      <c r="G83" s="10"/>
      <c r="H83" s="14">
        <v>15000</v>
      </c>
      <c r="I83" s="19">
        <f t="shared" si="6"/>
        <v>15000</v>
      </c>
      <c r="J83" s="14">
        <v>15000</v>
      </c>
      <c r="K83" s="20">
        <f t="shared" si="4"/>
        <v>1</v>
      </c>
      <c r="L83" s="21">
        <f t="shared" si="5"/>
        <v>0</v>
      </c>
      <c r="M83" s="10"/>
    </row>
    <row r="84" spans="1:13" ht="20.100000000000001" customHeight="1">
      <c r="A84" s="10">
        <v>80</v>
      </c>
      <c r="B84" s="36" t="s">
        <v>18</v>
      </c>
      <c r="C84" s="16" t="s">
        <v>192</v>
      </c>
      <c r="D84" s="12" t="s">
        <v>19</v>
      </c>
      <c r="E84" s="17" t="s">
        <v>193</v>
      </c>
      <c r="F84" s="10" t="s">
        <v>28</v>
      </c>
      <c r="G84" s="10"/>
      <c r="H84" s="18">
        <v>2922.3863409999999</v>
      </c>
      <c r="I84" s="19">
        <f t="shared" si="6"/>
        <v>2922.3863409999999</v>
      </c>
      <c r="J84" s="18">
        <v>2586.011634</v>
      </c>
      <c r="K84" s="20">
        <f t="shared" si="4"/>
        <v>0.88489724911426404</v>
      </c>
      <c r="L84" s="21">
        <f t="shared" si="5"/>
        <v>336.37470699999898</v>
      </c>
      <c r="M84" s="10"/>
    </row>
    <row r="85" spans="1:13" ht="20.100000000000001" customHeight="1">
      <c r="A85" s="10"/>
      <c r="B85" s="10"/>
      <c r="C85" s="10"/>
      <c r="D85" s="22" t="s">
        <v>17</v>
      </c>
      <c r="E85" s="23"/>
      <c r="F85" s="10"/>
      <c r="G85" s="15">
        <f>SUM(G5:G84)</f>
        <v>19037.39</v>
      </c>
      <c r="H85" s="15">
        <f>SUM(H5:H84)</f>
        <v>29025.824762</v>
      </c>
      <c r="I85" s="15">
        <f>SUM(I5:I84)</f>
        <v>48063.214762000003</v>
      </c>
      <c r="J85" s="15">
        <f>SUM(J5:J84)</f>
        <v>44682.640670000001</v>
      </c>
      <c r="K85" s="20">
        <f t="shared" si="4"/>
        <v>0.929664003776277</v>
      </c>
      <c r="L85" s="15">
        <f>SUM(L5:L84)</f>
        <v>3380.5740919999998</v>
      </c>
      <c r="M85" s="15"/>
    </row>
    <row r="267" spans="2:11" ht="20.100000000000001" customHeight="1">
      <c r="B267" s="24" t="s">
        <v>194</v>
      </c>
      <c r="C267" s="10"/>
      <c r="D267" s="25" t="s">
        <v>195</v>
      </c>
      <c r="E267" s="26" t="s">
        <v>196</v>
      </c>
      <c r="F267" s="27" t="s">
        <v>197</v>
      </c>
      <c r="G267" s="28">
        <v>2434.0100000000002</v>
      </c>
      <c r="H267" s="28"/>
      <c r="I267" s="28">
        <f t="shared" ref="I267:I274" si="7">G267+H267</f>
        <v>2434.0100000000002</v>
      </c>
      <c r="J267" s="28">
        <v>1252.79</v>
      </c>
      <c r="K267" s="20">
        <v>0.51470000000000005</v>
      </c>
    </row>
    <row r="268" spans="2:11" ht="20.100000000000001" customHeight="1">
      <c r="B268" s="10"/>
      <c r="C268" s="10"/>
      <c r="D268" s="22"/>
      <c r="E268" s="26" t="s">
        <v>198</v>
      </c>
      <c r="F268" s="27" t="s">
        <v>199</v>
      </c>
      <c r="G268" s="28">
        <v>400</v>
      </c>
      <c r="H268" s="28"/>
      <c r="I268" s="28">
        <f t="shared" si="7"/>
        <v>400</v>
      </c>
      <c r="J268" s="28">
        <v>195.4</v>
      </c>
      <c r="K268" s="20">
        <v>0.48849999999999999</v>
      </c>
    </row>
    <row r="269" spans="2:11" ht="20.100000000000001" customHeight="1">
      <c r="B269" s="10"/>
      <c r="C269" s="10"/>
      <c r="D269" s="22"/>
      <c r="E269" s="26" t="s">
        <v>200</v>
      </c>
      <c r="F269" s="27" t="s">
        <v>201</v>
      </c>
      <c r="G269" s="28">
        <v>9225.17</v>
      </c>
      <c r="H269" s="28"/>
      <c r="I269" s="28">
        <f t="shared" si="7"/>
        <v>9225.17</v>
      </c>
      <c r="J269" s="28">
        <v>3813.2</v>
      </c>
      <c r="K269" s="20">
        <v>0.4133</v>
      </c>
    </row>
    <row r="270" spans="2:11" ht="20.100000000000001" customHeight="1">
      <c r="B270" s="10"/>
      <c r="C270" s="10"/>
      <c r="D270" s="22"/>
      <c r="E270" s="26" t="s">
        <v>202</v>
      </c>
      <c r="F270" s="27" t="s">
        <v>34</v>
      </c>
      <c r="G270" s="28">
        <v>824.3</v>
      </c>
      <c r="H270" s="28"/>
      <c r="I270" s="28">
        <f t="shared" si="7"/>
        <v>824.3</v>
      </c>
      <c r="J270" s="28">
        <v>707.39</v>
      </c>
      <c r="K270" s="20">
        <v>0.85819999999999996</v>
      </c>
    </row>
    <row r="271" spans="2:11" ht="20.100000000000001" customHeight="1">
      <c r="B271" s="10"/>
      <c r="C271" s="10"/>
      <c r="D271" s="22"/>
      <c r="E271" s="23" t="s">
        <v>203</v>
      </c>
      <c r="F271" s="10" t="s">
        <v>204</v>
      </c>
      <c r="G271" s="10">
        <v>5100.3599999999997</v>
      </c>
      <c r="H271" s="10"/>
      <c r="I271" s="28">
        <f t="shared" si="7"/>
        <v>5100.3599999999997</v>
      </c>
      <c r="J271" s="29">
        <v>1507.5</v>
      </c>
      <c r="K271" s="20">
        <v>0.29559999999999997</v>
      </c>
    </row>
    <row r="272" spans="2:11" ht="20.100000000000001" customHeight="1">
      <c r="B272" s="10"/>
      <c r="C272" s="10"/>
      <c r="D272" s="22"/>
      <c r="E272" s="23" t="s">
        <v>205</v>
      </c>
      <c r="F272" s="10" t="s">
        <v>204</v>
      </c>
      <c r="G272" s="10">
        <v>4852.95</v>
      </c>
      <c r="H272" s="10"/>
      <c r="I272" s="28">
        <f t="shared" si="7"/>
        <v>4852.95</v>
      </c>
      <c r="J272" s="10">
        <v>4187.03</v>
      </c>
      <c r="K272" s="20">
        <v>0.86280000000000001</v>
      </c>
    </row>
    <row r="273" spans="2:11" ht="20.100000000000001" customHeight="1">
      <c r="B273" s="10"/>
      <c r="C273" s="10"/>
      <c r="D273" s="22"/>
      <c r="E273" s="23" t="s">
        <v>36</v>
      </c>
      <c r="F273" s="10" t="s">
        <v>37</v>
      </c>
      <c r="G273" s="29">
        <v>2908</v>
      </c>
      <c r="H273" s="10"/>
      <c r="I273" s="28">
        <f t="shared" si="7"/>
        <v>2908</v>
      </c>
      <c r="J273" s="10">
        <v>1990</v>
      </c>
      <c r="K273" s="20">
        <v>0.68430000000000002</v>
      </c>
    </row>
    <row r="274" spans="2:11" ht="20.100000000000001" customHeight="1">
      <c r="B274" s="10"/>
      <c r="C274" s="10"/>
      <c r="D274" s="22"/>
      <c r="E274" s="23" t="s">
        <v>42</v>
      </c>
      <c r="F274" s="10" t="s">
        <v>43</v>
      </c>
      <c r="G274" s="10">
        <v>1003.27</v>
      </c>
      <c r="H274" s="10"/>
      <c r="I274" s="28">
        <f t="shared" si="7"/>
        <v>1003.27</v>
      </c>
      <c r="J274" s="10">
        <v>733</v>
      </c>
      <c r="K274" s="20">
        <v>0.73060000000000003</v>
      </c>
    </row>
  </sheetData>
  <mergeCells count="17">
    <mergeCell ref="J3:J4"/>
    <mergeCell ref="K3:K4"/>
    <mergeCell ref="L3:L4"/>
    <mergeCell ref="M3:M4"/>
    <mergeCell ref="N3:N4"/>
    <mergeCell ref="G3:I3"/>
    <mergeCell ref="A3:A4"/>
    <mergeCell ref="B3:B4"/>
    <mergeCell ref="C3:C4"/>
    <mergeCell ref="D3:D4"/>
    <mergeCell ref="E3:E4"/>
    <mergeCell ref="F3:F4"/>
    <mergeCell ref="A1:M1"/>
    <mergeCell ref="A2:D2"/>
    <mergeCell ref="G2:H2"/>
    <mergeCell ref="I2:J2"/>
    <mergeCell ref="K2:M2"/>
  </mergeCells>
  <phoneticPr fontId="30" type="noConversion"/>
  <pageMargins left="0.75138888888888899" right="0.55486111111111103" top="0.40902777777777799" bottom="0.40902777777777799" header="0.5" footer="0.5"/>
  <pageSetup paperSize="9" scale="7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附件1部门整体运行监控情况汇总表</vt:lpstr>
      <vt:lpstr>附件2项目绩效运行监控情况汇总表</vt:lpstr>
      <vt:lpstr>附件2项目绩效运行监控情况汇总表!Print_Titles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2022-01-13T09:26:00Z</dcterms:created>
  <dcterms:modified xsi:type="dcterms:W3CDTF">2025-04-20T02:38:29Z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9001B5AD235B45F397F9C1690CCAB534_13</vt:lpwstr>
  </property>
  <property fmtid="{D5CDD505-2E9C-101B-9397-08002B2CF9AE}" pid="3" name="KSOProductBuildVer">
    <vt:lpwstr>2052-12.1.0.19302</vt:lpwstr>
  </property>
</Properties>
</file>