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083" windowHeight="10963" activeTab="1"/>
  </bookViews>
  <sheets>
    <sheet name="附表1部门整体运行监控情况统计表" sheetId="2" r:id="rId1"/>
    <sheet name="附表2项目绩效运行监控情况统计表" sheetId="1" r:id="rId2"/>
  </sheets>
  <definedNames>
    <definedName name="_xlnm._FilterDatabase" localSheetId="1" hidden="1">附表2项目绩效运行监控情况统计表!$A$3:$M$60</definedName>
    <definedName name="_xlnm.Print_Titles" localSheetId="1">附表2项目绩效运行监控情况统计表!$1:$4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<sst xmlns="http://schemas.openxmlformats.org/spreadsheetml/2006/main" count="270" uniqueCount="100">
  <si>
    <t>附表1    2025年部门预算绩效运行监控情况统计表（部门整体）</t>
  </si>
  <si>
    <t>填表人：王玮雯</t>
  </si>
  <si>
    <t>联系电话：83235428</t>
  </si>
  <si>
    <t>单位：万元</t>
  </si>
  <si>
    <t>序号</t>
  </si>
  <si>
    <t>单位代码</t>
  </si>
  <si>
    <t>预算部门</t>
  </si>
  <si>
    <t>项目名称</t>
  </si>
  <si>
    <t>实施科室、部门或单位</t>
  </si>
  <si>
    <t>全年预算数</t>
  </si>
  <si>
    <t>1-12月执行数</t>
  </si>
  <si>
    <t>1-12月执行率</t>
  </si>
  <si>
    <t>财政收回</t>
  </si>
  <si>
    <t>指标偏差大或未完成原因分析（简要概述）</t>
  </si>
  <si>
    <t>年初
预算数</t>
  </si>
  <si>
    <t>年中追加数+/调减数-</t>
  </si>
  <si>
    <t>小计</t>
  </si>
  <si>
    <t>069</t>
  </si>
  <si>
    <t>柏泉街道办事处</t>
  </si>
  <si>
    <t>部门整体</t>
  </si>
  <si>
    <t>附表2   2025年部门预算绩效运行监控情况统计表（项目）</t>
  </si>
  <si>
    <t>总序号</t>
  </si>
  <si>
    <t xml:space="preserve"> </t>
  </si>
  <si>
    <t>实施科室（单位）</t>
  </si>
  <si>
    <t>2025年全国人口抽样调查</t>
  </si>
  <si>
    <t>经发办</t>
  </si>
  <si>
    <t>公共服务办专项资金</t>
  </si>
  <si>
    <t>社事办</t>
  </si>
  <si>
    <t>2024年纳凉取暖资金结转</t>
  </si>
  <si>
    <t>公共管理办专项经费</t>
  </si>
  <si>
    <t>公管办</t>
  </si>
  <si>
    <t xml:space="preserve">2022年农村公益事业资金结转，已按审计金额支付，剩余资金不可使用 </t>
  </si>
  <si>
    <t>惠民项目资金</t>
  </si>
  <si>
    <t>2024年惠民资金结转，不可使用</t>
  </si>
  <si>
    <t>街办爱国卫生经费</t>
  </si>
  <si>
    <t>街办拆除违法建设经费</t>
  </si>
  <si>
    <t>执法中心</t>
  </si>
  <si>
    <t>街办城管应急保障资金</t>
  </si>
  <si>
    <t>街办村级公益事业一事一议财政奖补项目</t>
  </si>
  <si>
    <t>街办对二级单位补助</t>
  </si>
  <si>
    <t>社区</t>
  </si>
  <si>
    <t>街办各类税费缴款</t>
  </si>
  <si>
    <t>党群中心</t>
  </si>
  <si>
    <t>街办公共管理办工作经费</t>
  </si>
  <si>
    <t>街办农垦社保</t>
  </si>
  <si>
    <t>街办生态补偿资金专项用于水稻种植补贴资金</t>
  </si>
  <si>
    <t>街办文旅活动经费</t>
  </si>
  <si>
    <t>街办小型设施修缮</t>
  </si>
  <si>
    <t>平安建设(综治工作)激励性转移支付省级补助资金</t>
  </si>
  <si>
    <t>平安建设办</t>
  </si>
  <si>
    <t>持续性项目，结转到2026年继续使用</t>
  </si>
  <si>
    <t>街办安全生产专项工作经费</t>
  </si>
  <si>
    <t>安办</t>
  </si>
  <si>
    <t>社区工作经费</t>
  </si>
  <si>
    <t>2024年社区工作经费结转</t>
  </si>
  <si>
    <t>社区基层党组织活动经费</t>
  </si>
  <si>
    <t>党办</t>
  </si>
  <si>
    <t>文旅公司项目经费</t>
  </si>
  <si>
    <t>街办大中型水库原迁移民直补资金及新增移民项目扶持资金</t>
  </si>
  <si>
    <t>街办失地生活费</t>
  </si>
  <si>
    <t>社区（村）党员教育经费</t>
  </si>
  <si>
    <t>党政办专项资金</t>
  </si>
  <si>
    <t>包含2026年“三支一扶”专项经费，结转到2026年继续使用</t>
  </si>
  <si>
    <t>国有企业社会化管理补助资金</t>
  </si>
  <si>
    <t>街办城管执法专项工作经费</t>
  </si>
  <si>
    <t>街办城乡社区养老服务设施运营补贴</t>
  </si>
  <si>
    <t>街办党建办工作经费</t>
  </si>
  <si>
    <t>街办党群中心专项工作经费</t>
  </si>
  <si>
    <t>街办党政办工作经费</t>
  </si>
  <si>
    <t>街办耕地地力保护补贴</t>
  </si>
  <si>
    <t>街办公共服务办工作经费</t>
  </si>
  <si>
    <t>街办河湖港渠管护经费</t>
  </si>
  <si>
    <t>街办环卫作业经费</t>
  </si>
  <si>
    <t>街办惠民资金</t>
  </si>
  <si>
    <t>街办老年服务中心建设资金</t>
  </si>
  <si>
    <t>天鹅湖社区</t>
  </si>
  <si>
    <t>街办林业工作经费</t>
  </si>
  <si>
    <t>街办绿化养护费</t>
  </si>
  <si>
    <t>街办美丽乡村建设经费</t>
  </si>
  <si>
    <t>公管办、经发办</t>
  </si>
  <si>
    <t>街办纳凉取暖资金</t>
  </si>
  <si>
    <t>街办平安建设办工作经费</t>
  </si>
  <si>
    <t>街办区域发展办工作经费</t>
  </si>
  <si>
    <t>街办社区工作经费</t>
  </si>
  <si>
    <t>街办市级新型经营主体培育资金(农产品质量安全)</t>
  </si>
  <si>
    <t>街办小型农田水利建后管护</t>
  </si>
  <si>
    <t>街办营商环境经费</t>
  </si>
  <si>
    <t>经发办、公管办</t>
  </si>
  <si>
    <t>履职工作经费</t>
  </si>
  <si>
    <t>经发办、平安办、社事办、党群中心</t>
  </si>
  <si>
    <t>省级农业生产救灾资金</t>
  </si>
  <si>
    <t>2024年农业生产救灾资金结转，已按审计金额支付完毕，剩余资金不可使用</t>
  </si>
  <si>
    <t>市级社区建设资金</t>
  </si>
  <si>
    <t>街办公路养护经费</t>
  </si>
  <si>
    <t>街办基层公厕经费</t>
  </si>
  <si>
    <t>街办生活垃圾分类经费</t>
  </si>
  <si>
    <t>街办征迁退地（湖）补偿经费</t>
  </si>
  <si>
    <t>国有企业退休人员社会化管理补助资金02</t>
  </si>
  <si>
    <t>往来资金</t>
  </si>
  <si>
    <t>相关科室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</si>
</sst>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3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11"/>
      <name val="宋体"/>
      <charset val="134"/>
      <scheme val="minor"/>
    </font>
    <font>
      <sz val="16"/>
      <color theme="1"/>
      <name val="方正小标宋简体"/>
      <charset val="134"/>
    </font>
    <font>
      <sz val="16"/>
      <name val="方正小标宋简体"/>
      <charset val="134"/>
    </font>
    <font>
      <sz val="12"/>
      <name val="宋体"/>
      <charset val="134"/>
    </font>
    <font>
      <sz val="11"/>
      <name val="黑体"/>
      <charset val="134"/>
    </font>
    <font>
      <sz val="9"/>
      <name val="黑体"/>
      <charset val="134"/>
    </font>
    <font>
      <sz val="10"/>
      <name val="宋体"/>
      <charset val="134"/>
      <scheme val="major"/>
    </font>
    <font>
      <sz val="9"/>
      <name val="宋体"/>
      <charset val="134"/>
      <scheme val="maj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0"/>
      <name val="Arial"/>
      <charset val="134"/>
    </font>
    <font>
      <sz val="11"/>
      <color theme="1"/>
      <name val="Calibri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Calibri"/>
      <charset val="134"/>
    </font>
    <font>
      <sz val="11"/>
      <color theme="0"/>
      <name val="宋体"/>
      <charset val="134"/>
      <scheme val="minor"/>
    </font>
    <font>
      <sz val="11"/>
      <color indexed="42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3" fillId="36" borderId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3" fillId="36" borderId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3" fillId="36" borderId="0" applyProtection="0">
      <alignment vertical="center"/>
    </xf>
    <xf numFmtId="0" fontId="33" fillId="36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9" fontId="33" fillId="0" borderId="0" applyProtection="0">
      <alignment vertical="center"/>
    </xf>
    <xf numFmtId="9" fontId="33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3" fillId="0" borderId="0" applyProtection="0">
      <alignment vertical="center"/>
    </xf>
    <xf numFmtId="9" fontId="33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3" fillId="0" borderId="0" applyProtection="0">
      <alignment vertical="center"/>
    </xf>
    <xf numFmtId="9" fontId="33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34" fillId="0" borderId="0" applyProtection="0">
      <alignment vertical="center"/>
    </xf>
    <xf numFmtId="9" fontId="34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33" fillId="0" borderId="0" applyProtection="0">
      <alignment vertical="center"/>
    </xf>
    <xf numFmtId="9" fontId="33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33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33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3" fillId="0" borderId="0" applyProtection="0">
      <alignment vertical="center"/>
    </xf>
    <xf numFmtId="0" fontId="6" fillId="0" borderId="0">
      <alignment vertical="center"/>
    </xf>
    <xf numFmtId="0" fontId="35" fillId="0" borderId="0">
      <alignment vertical="center"/>
    </xf>
    <xf numFmtId="0" fontId="36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0" fontId="6" fillId="0" borderId="0"/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0" fontId="6" fillId="0" borderId="0" applyProtection="0"/>
    <xf numFmtId="0" fontId="6" fillId="0" borderId="0"/>
    <xf numFmtId="0" fontId="6" fillId="0" borderId="0">
      <protection locked="0"/>
    </xf>
    <xf numFmtId="0" fontId="6" fillId="0" borderId="0">
      <protection locked="0"/>
    </xf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6" fillId="0" borderId="0"/>
    <xf numFmtId="0" fontId="33" fillId="0" borderId="0" applyProtection="0">
      <alignment vertical="center"/>
    </xf>
    <xf numFmtId="0" fontId="35" fillId="0" borderId="0">
      <alignment vertical="center"/>
    </xf>
    <xf numFmtId="0" fontId="37" fillId="0" borderId="0"/>
    <xf numFmtId="0" fontId="38" fillId="0" borderId="0" applyProtection="0">
      <alignment vertical="center"/>
    </xf>
    <xf numFmtId="0" fontId="39" fillId="0" borderId="0">
      <alignment vertical="center"/>
    </xf>
    <xf numFmtId="0" fontId="6" fillId="0" borderId="0"/>
    <xf numFmtId="0" fontId="40" fillId="0" borderId="0" applyProtection="0"/>
    <xf numFmtId="0" fontId="6" fillId="0" borderId="0" applyProtection="0"/>
    <xf numFmtId="0" fontId="0" fillId="0" borderId="0">
      <alignment vertical="center"/>
    </xf>
    <xf numFmtId="0" fontId="6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0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6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>
      <alignment vertical="center"/>
    </xf>
    <xf numFmtId="0" fontId="6" fillId="0" borderId="0">
      <alignment vertical="center"/>
    </xf>
    <xf numFmtId="0" fontId="36" fillId="0" borderId="0">
      <alignment vertical="center"/>
    </xf>
    <xf numFmtId="0" fontId="36" fillId="0" borderId="0" applyProtection="0">
      <alignment vertical="center"/>
    </xf>
    <xf numFmtId="0" fontId="35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5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3" fillId="0" borderId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43" fontId="33" fillId="0" borderId="0" applyProtection="0">
      <alignment vertical="center"/>
    </xf>
    <xf numFmtId="43" fontId="33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33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33" fillId="0" borderId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37" borderId="0" applyProtection="0">
      <alignment vertical="center"/>
    </xf>
    <xf numFmtId="0" fontId="42" fillId="37" borderId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Border="1" applyAlignment="1" applyProtection="1">
      <alignment horizontal="center" vertical="center" wrapText="1"/>
      <protection locked="0"/>
    </xf>
    <xf numFmtId="9" fontId="13" fillId="0" borderId="0" xfId="8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9" fontId="6" fillId="0" borderId="0" xfId="8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176" fontId="0" fillId="0" borderId="1" xfId="0" applyNumberFormat="1" applyBorder="1" applyAlignment="1" applyProtection="1">
      <alignment horizontal="center" vertical="center" wrapText="1"/>
      <protection locked="0"/>
    </xf>
    <xf numFmtId="9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1" xfId="0" applyBorder="1" applyAlignment="1" applyProtection="1" quotePrefix="1">
      <alignment horizontal="center" vertical="center"/>
      <protection locked="0"/>
    </xf>
    <xf numFmtId="0" fontId="2" fillId="0" borderId="1" xfId="0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23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5 2" xfId="49"/>
    <cellStyle name="20% - 强调文字颜色 5 2 2" xfId="50"/>
    <cellStyle name="20% - 强调文字颜色 5 2 2 2" xfId="51"/>
    <cellStyle name="20% - 强调文字颜色 5 2 2 3" xfId="52"/>
    <cellStyle name="20% - 强调文字颜色 5 2 3" xfId="53"/>
    <cellStyle name="20% - 强调文字颜色 5 2 3 2" xfId="54"/>
    <cellStyle name="20% - 强调文字颜色 5 2 3 3" xfId="55"/>
    <cellStyle name="20% - 强调文字颜色 5 2 4" xfId="56"/>
    <cellStyle name="20% - 强调文字颜色 5 2 4 2" xfId="57"/>
    <cellStyle name="20% - 强调文字颜色 5 2 4 3" xfId="58"/>
    <cellStyle name="20% - 强调文字颜色 5 2 5" xfId="59"/>
    <cellStyle name="百分比 2" xfId="60"/>
    <cellStyle name="百分比 2 2" xfId="61"/>
    <cellStyle name="百分比 2 2 2" xfId="62"/>
    <cellStyle name="百分比 2 2 2 2" xfId="63"/>
    <cellStyle name="百分比 2 2 3" xfId="64"/>
    <cellStyle name="百分比 2 3" xfId="65"/>
    <cellStyle name="百分比 2 3 2" xfId="66"/>
    <cellStyle name="百分比 2 3 2 2" xfId="67"/>
    <cellStyle name="百分比 2 3 3" xfId="68"/>
    <cellStyle name="百分比 2 4" xfId="69"/>
    <cellStyle name="百分比 2 4 2" xfId="70"/>
    <cellStyle name="百分比 2 5" xfId="71"/>
    <cellStyle name="百分比 2 6" xfId="72"/>
    <cellStyle name="百分比 3" xfId="73"/>
    <cellStyle name="百分比 3 2" xfId="74"/>
    <cellStyle name="百分比 3 2 2" xfId="75"/>
    <cellStyle name="百分比 3 3" xfId="76"/>
    <cellStyle name="百分比 3 3 2" xfId="77"/>
    <cellStyle name="百分比 3 4" xfId="78"/>
    <cellStyle name="百分比 3 5" xfId="79"/>
    <cellStyle name="百分比 4" xfId="80"/>
    <cellStyle name="百分比 5" xfId="81"/>
    <cellStyle name="常规 10" xfId="82"/>
    <cellStyle name="常规 10 2" xfId="83"/>
    <cellStyle name="常规 10 3" xfId="84"/>
    <cellStyle name="常规 11" xfId="85"/>
    <cellStyle name="常规 11 2" xfId="86"/>
    <cellStyle name="常规 11 3" xfId="87"/>
    <cellStyle name="常规 12" xfId="88"/>
    <cellStyle name="常规 12 2" xfId="89"/>
    <cellStyle name="常规 12 2 2" xfId="90"/>
    <cellStyle name="常规 12 3" xfId="91"/>
    <cellStyle name="常规 12 4" xfId="92"/>
    <cellStyle name="常规 13" xfId="93"/>
    <cellStyle name="常规 14" xfId="94"/>
    <cellStyle name="常规 15" xfId="95"/>
    <cellStyle name="常规 16" xfId="96"/>
    <cellStyle name="常规 17" xfId="97"/>
    <cellStyle name="常规 18" xfId="98"/>
    <cellStyle name="常规 2" xfId="99"/>
    <cellStyle name="常规 2 10" xfId="100"/>
    <cellStyle name="常规 2 10 2" xfId="101"/>
    <cellStyle name="常规 2 10 2 2" xfId="102"/>
    <cellStyle name="常规 2 10 3" xfId="103"/>
    <cellStyle name="常规 2 2" xfId="104"/>
    <cellStyle name="常规 2 2 2" xfId="105"/>
    <cellStyle name="常规 2 2 2 2" xfId="106"/>
    <cellStyle name="常规 2 2 2 2 2" xfId="107"/>
    <cellStyle name="常规 2 2 2 3" xfId="108"/>
    <cellStyle name="常规 2 2 3" xfId="109"/>
    <cellStyle name="常规 2 2 3 2" xfId="110"/>
    <cellStyle name="常规 2 2 4" xfId="111"/>
    <cellStyle name="常规 2 2 5" xfId="112"/>
    <cellStyle name="常规 2 3" xfId="113"/>
    <cellStyle name="常规 2 3 2" xfId="114"/>
    <cellStyle name="常规 2 3 2 2" xfId="115"/>
    <cellStyle name="常规 2 3 2 3" xfId="116"/>
    <cellStyle name="常规 2 3 3" xfId="117"/>
    <cellStyle name="常规 2 3 3 2" xfId="118"/>
    <cellStyle name="常规 2 3 4" xfId="119"/>
    <cellStyle name="常规 2 3 5" xfId="120"/>
    <cellStyle name="常规 2 4" xfId="121"/>
    <cellStyle name="常规 2 4 2" xfId="122"/>
    <cellStyle name="常规 2 4 3" xfId="123"/>
    <cellStyle name="常规 2 5" xfId="124"/>
    <cellStyle name="常规 2 5 2" xfId="125"/>
    <cellStyle name="常规 2 5 2 2" xfId="126"/>
    <cellStyle name="常规 2 5 3" xfId="127"/>
    <cellStyle name="常规 2 6" xfId="128"/>
    <cellStyle name="常规 2 6 2" xfId="129"/>
    <cellStyle name="常规 2 6 3" xfId="130"/>
    <cellStyle name="常规 2 7" xfId="131"/>
    <cellStyle name="常规 2 7 2" xfId="132"/>
    <cellStyle name="常规 2_Sheet5" xfId="133"/>
    <cellStyle name="常规 3" xfId="134"/>
    <cellStyle name="常规 3 2" xfId="135"/>
    <cellStyle name="常规 3 2 2" xfId="136"/>
    <cellStyle name="常规 3 2 2 2" xfId="137"/>
    <cellStyle name="常规 3 2 2 2 2" xfId="138"/>
    <cellStyle name="常规 3 2 2 3" xfId="139"/>
    <cellStyle name="常规 3 2 3" xfId="140"/>
    <cellStyle name="常规 3 2 3 2" xfId="141"/>
    <cellStyle name="常规 3 2 3 2 2" xfId="142"/>
    <cellStyle name="常规 3 2 3 3" xfId="143"/>
    <cellStyle name="常规 3 2 4" xfId="144"/>
    <cellStyle name="常规 3 2 4 2" xfId="145"/>
    <cellStyle name="常规 3 2 5" xfId="146"/>
    <cellStyle name="常规 3 2 6" xfId="147"/>
    <cellStyle name="常规 3 3" xfId="148"/>
    <cellStyle name="常规 3 3 2" xfId="149"/>
    <cellStyle name="常规 3 3 2 2" xfId="150"/>
    <cellStyle name="常规 3 3 3" xfId="151"/>
    <cellStyle name="常规 3 4" xfId="152"/>
    <cellStyle name="常规 3 4 2" xfId="153"/>
    <cellStyle name="常规 3 4 2 2" xfId="154"/>
    <cellStyle name="常规 3 4 3" xfId="155"/>
    <cellStyle name="常规 3 5" xfId="156"/>
    <cellStyle name="常规 3 5 2" xfId="157"/>
    <cellStyle name="常规 3 6" xfId="158"/>
    <cellStyle name="常规 4" xfId="159"/>
    <cellStyle name="常规 4 2" xfId="160"/>
    <cellStyle name="常规 4 2 2" xfId="161"/>
    <cellStyle name="常规 4 2 2 2" xfId="162"/>
    <cellStyle name="常规 4 2 3" xfId="163"/>
    <cellStyle name="常规 4 3" xfId="164"/>
    <cellStyle name="常规 4 3 2" xfId="165"/>
    <cellStyle name="常规 4 4" xfId="166"/>
    <cellStyle name="常规 4 5" xfId="167"/>
    <cellStyle name="常规 5" xfId="168"/>
    <cellStyle name="常规 5 2" xfId="169"/>
    <cellStyle name="常规 5 2 2" xfId="170"/>
    <cellStyle name="常规 5 2 2 2" xfId="171"/>
    <cellStyle name="常规 5 2 3" xfId="172"/>
    <cellStyle name="常规 5 3" xfId="173"/>
    <cellStyle name="常规 5 3 2" xfId="174"/>
    <cellStyle name="常规 5 3 2 2" xfId="175"/>
    <cellStyle name="常规 5 3 3" xfId="176"/>
    <cellStyle name="常规 5 4" xfId="177"/>
    <cellStyle name="常规 5 4 2" xfId="178"/>
    <cellStyle name="常规 5 5" xfId="179"/>
    <cellStyle name="常规 5 6" xfId="180"/>
    <cellStyle name="常规 6" xfId="181"/>
    <cellStyle name="常规 6 2" xfId="182"/>
    <cellStyle name="常规 6 2 2" xfId="183"/>
    <cellStyle name="常规 6 2 2 2" xfId="184"/>
    <cellStyle name="常规 6 2 3" xfId="185"/>
    <cellStyle name="常规 6 3" xfId="186"/>
    <cellStyle name="常规 6 3 2" xfId="187"/>
    <cellStyle name="常规 6 3 2 2" xfId="188"/>
    <cellStyle name="常规 6 3 3" xfId="189"/>
    <cellStyle name="常规 6 4" xfId="190"/>
    <cellStyle name="常规 6 4 2" xfId="191"/>
    <cellStyle name="常规 6 5" xfId="192"/>
    <cellStyle name="常规 6 6" xfId="193"/>
    <cellStyle name="常规 7" xfId="194"/>
    <cellStyle name="常规 7 2" xfId="195"/>
    <cellStyle name="常规 7 2 2" xfId="196"/>
    <cellStyle name="常规 7 2 2 2" xfId="197"/>
    <cellStyle name="常规 7 2 3" xfId="198"/>
    <cellStyle name="常规 7 3" xfId="199"/>
    <cellStyle name="常规 7 3 2" xfId="200"/>
    <cellStyle name="常规 7 4" xfId="201"/>
    <cellStyle name="常规 7 5" xfId="202"/>
    <cellStyle name="常规 8" xfId="203"/>
    <cellStyle name="常规 8 2" xfId="204"/>
    <cellStyle name="常规 8 2 2" xfId="205"/>
    <cellStyle name="常规 8 3" xfId="206"/>
    <cellStyle name="常规 8 3 2" xfId="207"/>
    <cellStyle name="常规 8 4" xfId="208"/>
    <cellStyle name="常规 8 5" xfId="209"/>
    <cellStyle name="常规 9" xfId="210"/>
    <cellStyle name="常规 9 2" xfId="211"/>
    <cellStyle name="常规 9 2 2" xfId="212"/>
    <cellStyle name="常规 9 3" xfId="213"/>
    <cellStyle name="常规 9 4" xfId="214"/>
    <cellStyle name="千位分隔 2" xfId="215"/>
    <cellStyle name="千位分隔 2 2" xfId="216"/>
    <cellStyle name="千位分隔 2 2 2" xfId="217"/>
    <cellStyle name="千位分隔 2 2 3" xfId="218"/>
    <cellStyle name="千位分隔 2 3" xfId="219"/>
    <cellStyle name="千位分隔 2 3 2" xfId="220"/>
    <cellStyle name="千位分隔 2 4" xfId="221"/>
    <cellStyle name="千位分隔 3" xfId="222"/>
    <cellStyle name="千位分隔 3 2" xfId="223"/>
    <cellStyle name="千位分隔 4" xfId="224"/>
    <cellStyle name="千位分隔 4 2" xfId="225"/>
    <cellStyle name="强调文字颜色 2 2" xfId="226"/>
    <cellStyle name="强调文字颜色 2 2 2" xfId="227"/>
    <cellStyle name="强调文字颜色 2 2 2 2" xfId="228"/>
    <cellStyle name="强调文字颜色 2 2 3" xfId="22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workbookViewId="0">
      <selection activeCell="R9" sqref="R9"/>
    </sheetView>
  </sheetViews>
  <sheetFormatPr defaultColWidth="9" defaultRowHeight="12.9"/>
  <cols>
    <col min="1" max="1" width="5" style="30" customWidth="1"/>
    <col min="2" max="2" width="5.87155963302752" style="30" customWidth="1"/>
    <col min="3" max="3" width="8.59633027522936" style="30" customWidth="1"/>
    <col min="4" max="4" width="6" style="30" customWidth="1"/>
    <col min="5" max="5" width="8.72477064220183" style="30" customWidth="1"/>
    <col min="6" max="6" width="12.743119266055" style="30" customWidth="1"/>
    <col min="7" max="8" width="9.4954128440367" style="30" customWidth="1"/>
    <col min="9" max="10" width="12.5871559633028" style="30" customWidth="1"/>
    <col min="11" max="11" width="8.59633027522936" style="30" customWidth="1"/>
    <col min="12" max="12" width="15.4495412844037" style="30" customWidth="1"/>
    <col min="13" max="16384" width="9" style="30"/>
  </cols>
  <sheetData>
    <row r="1" ht="49" customHeight="1" spans="1:12">
      <c r="A1" s="31" t="s">
        <v>0</v>
      </c>
      <c r="B1" s="31"/>
      <c r="C1" s="31"/>
      <c r="D1" s="32"/>
      <c r="E1" s="32"/>
      <c r="F1" s="32"/>
      <c r="G1" s="32"/>
      <c r="H1" s="32"/>
      <c r="I1" s="32"/>
      <c r="J1" s="33"/>
      <c r="K1" s="33"/>
      <c r="L1" s="32"/>
    </row>
    <row r="2" ht="25" customHeight="1" spans="1:12">
      <c r="A2" s="34" t="s">
        <v>1</v>
      </c>
      <c r="B2" s="34"/>
      <c r="C2" s="34"/>
      <c r="D2" s="35"/>
      <c r="E2" s="35"/>
      <c r="F2" s="35" t="s">
        <v>2</v>
      </c>
      <c r="G2" s="35"/>
      <c r="H2" s="35"/>
      <c r="I2" s="35"/>
      <c r="J2" s="36"/>
      <c r="K2" s="36"/>
      <c r="L2" s="35" t="s">
        <v>3</v>
      </c>
    </row>
    <row r="3" ht="20" customHeight="1" spans="1:12">
      <c r="A3" s="37" t="s">
        <v>4</v>
      </c>
      <c r="B3" s="37" t="s">
        <v>5</v>
      </c>
      <c r="C3" s="37" t="s">
        <v>6</v>
      </c>
      <c r="D3" s="37" t="s">
        <v>7</v>
      </c>
      <c r="E3" s="37" t="s">
        <v>8</v>
      </c>
      <c r="F3" s="37" t="s">
        <v>9</v>
      </c>
      <c r="G3" s="37"/>
      <c r="H3" s="37"/>
      <c r="I3" s="38" t="s">
        <v>10</v>
      </c>
      <c r="J3" s="39" t="s">
        <v>11</v>
      </c>
      <c r="K3" s="39" t="s">
        <v>12</v>
      </c>
      <c r="L3" s="40" t="s">
        <v>13</v>
      </c>
    </row>
    <row r="4" ht="41" customHeight="1" spans="1:12">
      <c r="A4" s="37"/>
      <c r="B4" s="37"/>
      <c r="C4" s="37"/>
      <c r="D4" s="37"/>
      <c r="E4" s="37"/>
      <c r="F4" s="37" t="s">
        <v>14</v>
      </c>
      <c r="G4" s="37" t="s">
        <v>15</v>
      </c>
      <c r="H4" s="37" t="s">
        <v>16</v>
      </c>
      <c r="I4" s="38"/>
      <c r="J4" s="39"/>
      <c r="K4" s="39"/>
      <c r="L4" s="40"/>
    </row>
    <row r="5" s="29" customFormat="1" ht="42" customHeight="1" spans="1:12">
      <c r="A5" s="41">
        <v>1</v>
      </c>
      <c r="B5" s="46" t="s">
        <v>17</v>
      </c>
      <c r="C5" s="42" t="s">
        <v>18</v>
      </c>
      <c r="D5" s="43" t="s">
        <v>19</v>
      </c>
      <c r="E5" s="42" t="s">
        <v>18</v>
      </c>
      <c r="F5" s="41">
        <v>10417.67</v>
      </c>
      <c r="G5" s="41">
        <f>H5-F5</f>
        <v>13063.11</v>
      </c>
      <c r="H5" s="41">
        <v>23480.78</v>
      </c>
      <c r="I5" s="41">
        <v>22066.16</v>
      </c>
      <c r="J5" s="44">
        <f>ROUND(I5/H5,2)</f>
        <v>0.94</v>
      </c>
      <c r="K5" s="41">
        <f>H5-I5</f>
        <v>1414.62</v>
      </c>
      <c r="L5" s="41"/>
    </row>
    <row r="6" ht="20" customHeight="1" spans="1:12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</row>
    <row r="7" ht="20" customHeight="1" spans="1:12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</row>
    <row r="8" ht="20" customHeight="1" spans="1:12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</row>
    <row r="9" ht="20" customHeight="1" spans="1:12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</row>
    <row r="10" ht="20" customHeight="1" spans="1:12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</row>
    <row r="11" ht="20" customHeight="1" spans="1:12">
      <c r="A11" s="45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</row>
    <row r="12" ht="20" customHeight="1" spans="1:12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</row>
    <row r="13" ht="20" customHeight="1" spans="1:12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</row>
    <row r="14" ht="20" customHeight="1" spans="1:12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</row>
    <row r="15" ht="20" customHeight="1" spans="1:12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</row>
    <row r="16" ht="20" customHeight="1" spans="1:12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</row>
    <row r="17" ht="20" customHeight="1" spans="1:12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</row>
    <row r="18" ht="20" customHeight="1" spans="1:12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</row>
    <row r="19" ht="20" customHeight="1" spans="1:12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</row>
    <row r="20" ht="20" customHeight="1" spans="1:12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</row>
    <row r="21" ht="20" customHeight="1"/>
  </sheetData>
  <sheetProtection selectLockedCells="1"/>
  <mergeCells count="13">
    <mergeCell ref="A1:L1"/>
    <mergeCell ref="A2:C2"/>
    <mergeCell ref="F2:G2"/>
    <mergeCell ref="F3:H3"/>
    <mergeCell ref="A3:A4"/>
    <mergeCell ref="B3:B4"/>
    <mergeCell ref="C3:C4"/>
    <mergeCell ref="D3:D4"/>
    <mergeCell ref="E3:E4"/>
    <mergeCell ref="I3:I4"/>
    <mergeCell ref="J3:J4"/>
    <mergeCell ref="K3:K4"/>
    <mergeCell ref="L3:L4"/>
  </mergeCells>
  <pageMargins left="0.7" right="0.7" top="0.75" bottom="0.75" header="0.3" footer="0.3"/>
  <pageSetup paperSize="9" scale="9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0"/>
  <sheetViews>
    <sheetView tabSelected="1" workbookViewId="0">
      <pane ySplit="4" topLeftCell="A50" activePane="bottomLeft" state="frozen"/>
      <selection/>
      <selection pane="bottomLeft" activeCell="D69" sqref="D69"/>
    </sheetView>
  </sheetViews>
  <sheetFormatPr defaultColWidth="9" defaultRowHeight="12.9"/>
  <cols>
    <col min="1" max="1" width="4.87155963302752" style="3" customWidth="1"/>
    <col min="2" max="3" width="4.75229357798165" style="3" customWidth="1"/>
    <col min="4" max="4" width="8.09174311926606" style="3" customWidth="1"/>
    <col min="5" max="5" width="20.0550458715596" style="3" customWidth="1"/>
    <col min="6" max="6" width="8.3394495412844" style="3" customWidth="1"/>
    <col min="7" max="7" width="11.6146788990826" style="3" customWidth="1"/>
    <col min="8" max="8" width="8.5045871559633" style="3" customWidth="1"/>
    <col min="9" max="9" width="11.6146788990826" style="3" customWidth="1"/>
    <col min="10" max="10" width="12.743119266055" style="3" customWidth="1"/>
    <col min="11" max="11" width="12.5871559633028" style="3" customWidth="1"/>
    <col min="12" max="12" width="10.3394495412844" style="4" customWidth="1"/>
    <col min="13" max="13" width="14.8256880733945" style="3" customWidth="1"/>
    <col min="14" max="16384" width="9" style="3"/>
  </cols>
  <sheetData>
    <row r="1" ht="34" customHeight="1" spans="1:13">
      <c r="A1" s="5" t="s">
        <v>20</v>
      </c>
      <c r="B1" s="5"/>
      <c r="C1" s="5"/>
      <c r="D1" s="5"/>
      <c r="E1" s="5"/>
      <c r="F1" s="5"/>
      <c r="G1" s="5"/>
      <c r="H1" s="5"/>
      <c r="I1" s="5"/>
      <c r="J1" s="5"/>
      <c r="K1" s="5"/>
      <c r="L1" s="6"/>
      <c r="M1" s="5"/>
    </row>
    <row r="2" s="1" customFormat="1" ht="36" customHeight="1" spans="1:13">
      <c r="A2" s="7" t="s">
        <v>1</v>
      </c>
      <c r="B2" s="7"/>
      <c r="C2" s="7"/>
      <c r="D2" s="7"/>
      <c r="E2" s="8"/>
      <c r="F2" s="8"/>
      <c r="G2" s="9" t="s">
        <v>2</v>
      </c>
      <c r="H2" s="9"/>
      <c r="I2" s="9"/>
      <c r="J2" s="9"/>
      <c r="K2" s="10" t="s">
        <v>3</v>
      </c>
      <c r="L2" s="10"/>
      <c r="M2" s="10"/>
    </row>
    <row r="3" s="2" customFormat="1" ht="21" customHeight="1" spans="1:13">
      <c r="A3" s="11" t="s">
        <v>21</v>
      </c>
      <c r="B3" s="11" t="s">
        <v>5</v>
      </c>
      <c r="C3" s="11" t="s">
        <v>22</v>
      </c>
      <c r="D3" s="11" t="s">
        <v>6</v>
      </c>
      <c r="E3" s="11" t="s">
        <v>7</v>
      </c>
      <c r="F3" s="11" t="s">
        <v>23</v>
      </c>
      <c r="G3" s="11" t="s">
        <v>9</v>
      </c>
      <c r="H3" s="11"/>
      <c r="I3" s="11"/>
      <c r="J3" s="11" t="s">
        <v>10</v>
      </c>
      <c r="K3" s="12" t="s">
        <v>11</v>
      </c>
      <c r="L3" s="13" t="s">
        <v>12</v>
      </c>
      <c r="M3" s="14" t="s">
        <v>13</v>
      </c>
    </row>
    <row r="4" s="2" customFormat="1" ht="42" customHeight="1" spans="1:13">
      <c r="A4" s="11"/>
      <c r="B4" s="11"/>
      <c r="C4" s="11"/>
      <c r="D4" s="11"/>
      <c r="E4" s="11"/>
      <c r="F4" s="11"/>
      <c r="G4" s="11" t="s">
        <v>14</v>
      </c>
      <c r="H4" s="11" t="s">
        <v>15</v>
      </c>
      <c r="I4" s="11" t="s">
        <v>16</v>
      </c>
      <c r="J4" s="11"/>
      <c r="K4" s="12"/>
      <c r="L4" s="13"/>
      <c r="M4" s="14"/>
    </row>
    <row r="5" s="2" customFormat="1" ht="32" customHeight="1" spans="1:13">
      <c r="A5" s="11">
        <v>1</v>
      </c>
      <c r="B5" s="47" t="s">
        <v>17</v>
      </c>
      <c r="C5" s="11">
        <v>1</v>
      </c>
      <c r="D5" s="15" t="s">
        <v>18</v>
      </c>
      <c r="E5" s="15" t="s">
        <v>24</v>
      </c>
      <c r="F5" s="15" t="s">
        <v>25</v>
      </c>
      <c r="G5" s="16">
        <v>0.08</v>
      </c>
      <c r="H5" s="11"/>
      <c r="I5" s="16">
        <f>G5+H5</f>
        <v>0.08</v>
      </c>
      <c r="J5" s="16">
        <v>0.08</v>
      </c>
      <c r="K5" s="17">
        <f>ROUND(J5/I5,2)</f>
        <v>1</v>
      </c>
      <c r="L5" s="18">
        <f>I5-J5</f>
        <v>0</v>
      </c>
      <c r="M5" s="14"/>
    </row>
    <row r="6" s="2" customFormat="1" ht="28" customHeight="1" spans="1:13">
      <c r="A6" s="11">
        <v>2</v>
      </c>
      <c r="B6" s="47" t="s">
        <v>17</v>
      </c>
      <c r="C6" s="11">
        <v>2</v>
      </c>
      <c r="D6" s="15" t="s">
        <v>18</v>
      </c>
      <c r="E6" s="15" t="s">
        <v>26</v>
      </c>
      <c r="F6" s="15" t="s">
        <v>27</v>
      </c>
      <c r="G6" s="16">
        <v>1.43</v>
      </c>
      <c r="H6" s="16"/>
      <c r="I6" s="16">
        <f t="shared" ref="I6:I27" si="0">G6+H6</f>
        <v>1.43</v>
      </c>
      <c r="J6" s="16">
        <v>0.74</v>
      </c>
      <c r="K6" s="17">
        <f t="shared" ref="K6:K27" si="1">ROUND(J6/I6,2)</f>
        <v>0.52</v>
      </c>
      <c r="L6" s="18">
        <f t="shared" ref="L6:L27" si="2">I6-J6</f>
        <v>0.69</v>
      </c>
      <c r="M6" s="19" t="s">
        <v>28</v>
      </c>
    </row>
    <row r="7" s="2" customFormat="1" ht="43.45" spans="1:13">
      <c r="A7" s="11">
        <v>3</v>
      </c>
      <c r="B7" s="47" t="s">
        <v>17</v>
      </c>
      <c r="C7" s="11">
        <v>3</v>
      </c>
      <c r="D7" s="15" t="s">
        <v>18</v>
      </c>
      <c r="E7" s="15" t="s">
        <v>29</v>
      </c>
      <c r="F7" s="15" t="s">
        <v>30</v>
      </c>
      <c r="G7" s="16">
        <v>2.45</v>
      </c>
      <c r="H7" s="16"/>
      <c r="I7" s="16">
        <f t="shared" si="0"/>
        <v>2.45</v>
      </c>
      <c r="J7" s="16">
        <v>0</v>
      </c>
      <c r="K7" s="17">
        <f t="shared" si="1"/>
        <v>0</v>
      </c>
      <c r="L7" s="18">
        <f t="shared" si="2"/>
        <v>2.45</v>
      </c>
      <c r="M7" s="19" t="s">
        <v>31</v>
      </c>
    </row>
    <row r="8" s="2" customFormat="1" ht="31" customHeight="1" spans="1:13">
      <c r="A8" s="11">
        <v>4</v>
      </c>
      <c r="B8" s="47" t="s">
        <v>17</v>
      </c>
      <c r="C8" s="11">
        <v>4</v>
      </c>
      <c r="D8" s="15" t="s">
        <v>18</v>
      </c>
      <c r="E8" s="15" t="s">
        <v>32</v>
      </c>
      <c r="F8" s="15" t="s">
        <v>27</v>
      </c>
      <c r="G8" s="16">
        <v>19.66</v>
      </c>
      <c r="H8" s="16"/>
      <c r="I8" s="16">
        <f t="shared" si="0"/>
        <v>19.66</v>
      </c>
      <c r="J8" s="16">
        <v>1.29</v>
      </c>
      <c r="K8" s="17">
        <f t="shared" si="1"/>
        <v>0.07</v>
      </c>
      <c r="L8" s="18">
        <f t="shared" si="2"/>
        <v>18.37</v>
      </c>
      <c r="M8" s="19" t="s">
        <v>33</v>
      </c>
    </row>
    <row r="9" s="2" customFormat="1" ht="28" customHeight="1" spans="1:13">
      <c r="A9" s="11">
        <v>5</v>
      </c>
      <c r="B9" s="47" t="s">
        <v>17</v>
      </c>
      <c r="C9" s="11">
        <v>5</v>
      </c>
      <c r="D9" s="15" t="s">
        <v>18</v>
      </c>
      <c r="E9" s="15" t="s">
        <v>34</v>
      </c>
      <c r="F9" s="15" t="s">
        <v>27</v>
      </c>
      <c r="G9" s="16">
        <v>10</v>
      </c>
      <c r="H9" s="16"/>
      <c r="I9" s="16">
        <f t="shared" si="0"/>
        <v>10</v>
      </c>
      <c r="J9" s="16">
        <v>10</v>
      </c>
      <c r="K9" s="17">
        <f t="shared" si="1"/>
        <v>1</v>
      </c>
      <c r="L9" s="18">
        <f t="shared" si="2"/>
        <v>0</v>
      </c>
      <c r="M9" s="19"/>
    </row>
    <row r="10" s="2" customFormat="1" ht="28" customHeight="1" spans="1:13">
      <c r="A10" s="11">
        <v>6</v>
      </c>
      <c r="B10" s="47" t="s">
        <v>17</v>
      </c>
      <c r="C10" s="11">
        <v>6</v>
      </c>
      <c r="D10" s="15" t="s">
        <v>18</v>
      </c>
      <c r="E10" s="15" t="s">
        <v>35</v>
      </c>
      <c r="F10" s="15" t="s">
        <v>36</v>
      </c>
      <c r="G10" s="16">
        <v>6.83</v>
      </c>
      <c r="H10" s="16"/>
      <c r="I10" s="16">
        <f t="shared" si="0"/>
        <v>6.83</v>
      </c>
      <c r="J10" s="16">
        <v>6.34</v>
      </c>
      <c r="K10" s="17">
        <f t="shared" si="1"/>
        <v>0.93</v>
      </c>
      <c r="L10" s="18">
        <f t="shared" si="2"/>
        <v>0.49</v>
      </c>
      <c r="M10" s="19"/>
    </row>
    <row r="11" s="2" customFormat="1" ht="28" customHeight="1" spans="1:13">
      <c r="A11" s="11">
        <v>7</v>
      </c>
      <c r="B11" s="47" t="s">
        <v>17</v>
      </c>
      <c r="C11" s="11">
        <v>7</v>
      </c>
      <c r="D11" s="15" t="s">
        <v>18</v>
      </c>
      <c r="E11" s="15" t="s">
        <v>37</v>
      </c>
      <c r="F11" s="15" t="s">
        <v>36</v>
      </c>
      <c r="G11" s="16">
        <v>25</v>
      </c>
      <c r="H11" s="16"/>
      <c r="I11" s="16">
        <f t="shared" si="0"/>
        <v>25</v>
      </c>
      <c r="J11" s="16">
        <v>25</v>
      </c>
      <c r="K11" s="17">
        <f t="shared" si="1"/>
        <v>1</v>
      </c>
      <c r="L11" s="18">
        <f t="shared" si="2"/>
        <v>0</v>
      </c>
      <c r="M11" s="19"/>
    </row>
    <row r="12" s="2" customFormat="1" ht="30" customHeight="1" spans="1:13">
      <c r="A12" s="11">
        <v>8</v>
      </c>
      <c r="B12" s="47" t="s">
        <v>17</v>
      </c>
      <c r="C12" s="11">
        <v>8</v>
      </c>
      <c r="D12" s="15" t="s">
        <v>18</v>
      </c>
      <c r="E12" s="15" t="s">
        <v>38</v>
      </c>
      <c r="F12" s="15" t="s">
        <v>25</v>
      </c>
      <c r="G12" s="16">
        <v>39.63</v>
      </c>
      <c r="H12" s="16"/>
      <c r="I12" s="16">
        <f t="shared" si="0"/>
        <v>39.63</v>
      </c>
      <c r="J12" s="16">
        <v>39.63</v>
      </c>
      <c r="K12" s="17">
        <f t="shared" si="1"/>
        <v>1</v>
      </c>
      <c r="L12" s="18">
        <f t="shared" si="2"/>
        <v>0</v>
      </c>
      <c r="M12" s="19"/>
    </row>
    <row r="13" s="2" customFormat="1" ht="28" customHeight="1" spans="1:13">
      <c r="A13" s="11">
        <v>9</v>
      </c>
      <c r="B13" s="47" t="s">
        <v>17</v>
      </c>
      <c r="C13" s="11">
        <v>9</v>
      </c>
      <c r="D13" s="15" t="s">
        <v>18</v>
      </c>
      <c r="E13" s="15" t="s">
        <v>39</v>
      </c>
      <c r="F13" s="15" t="s">
        <v>40</v>
      </c>
      <c r="G13" s="16">
        <v>2490.81</v>
      </c>
      <c r="H13" s="16"/>
      <c r="I13" s="16">
        <f t="shared" si="0"/>
        <v>2490.81</v>
      </c>
      <c r="J13" s="16">
        <v>2490.74</v>
      </c>
      <c r="K13" s="17">
        <f t="shared" si="1"/>
        <v>1</v>
      </c>
      <c r="L13" s="18">
        <f t="shared" si="2"/>
        <v>0.0700000000001637</v>
      </c>
      <c r="M13" s="19"/>
    </row>
    <row r="14" s="2" customFormat="1" ht="28" customHeight="1" spans="1:13">
      <c r="A14" s="11">
        <v>10</v>
      </c>
      <c r="B14" s="47" t="s">
        <v>17</v>
      </c>
      <c r="C14" s="11">
        <v>10</v>
      </c>
      <c r="D14" s="15" t="s">
        <v>18</v>
      </c>
      <c r="E14" s="15" t="s">
        <v>41</v>
      </c>
      <c r="F14" s="15" t="s">
        <v>42</v>
      </c>
      <c r="G14" s="16">
        <v>338.15</v>
      </c>
      <c r="H14" s="16"/>
      <c r="I14" s="16">
        <f t="shared" si="0"/>
        <v>338.15</v>
      </c>
      <c r="J14" s="16">
        <v>338.15</v>
      </c>
      <c r="K14" s="17">
        <f t="shared" si="1"/>
        <v>1</v>
      </c>
      <c r="L14" s="18">
        <f t="shared" si="2"/>
        <v>0</v>
      </c>
      <c r="M14" s="19"/>
    </row>
    <row r="15" s="2" customFormat="1" ht="29" customHeight="1" spans="1:13">
      <c r="A15" s="11">
        <v>11</v>
      </c>
      <c r="B15" s="47" t="s">
        <v>17</v>
      </c>
      <c r="C15" s="11">
        <v>11</v>
      </c>
      <c r="D15" s="15" t="s">
        <v>18</v>
      </c>
      <c r="E15" s="15" t="s">
        <v>43</v>
      </c>
      <c r="F15" s="15" t="s">
        <v>30</v>
      </c>
      <c r="G15" s="16">
        <v>827.83</v>
      </c>
      <c r="H15" s="16"/>
      <c r="I15" s="16">
        <f t="shared" si="0"/>
        <v>827.83</v>
      </c>
      <c r="J15" s="16">
        <v>816.28</v>
      </c>
      <c r="K15" s="17">
        <f t="shared" si="1"/>
        <v>0.99</v>
      </c>
      <c r="L15" s="18">
        <f t="shared" si="2"/>
        <v>11.5500000000001</v>
      </c>
      <c r="M15" s="19"/>
    </row>
    <row r="16" s="2" customFormat="1" ht="25" customHeight="1" spans="1:13">
      <c r="A16" s="11">
        <v>12</v>
      </c>
      <c r="B16" s="47" t="s">
        <v>17</v>
      </c>
      <c r="C16" s="11">
        <v>12</v>
      </c>
      <c r="D16" s="15" t="s">
        <v>18</v>
      </c>
      <c r="E16" s="15" t="s">
        <v>44</v>
      </c>
      <c r="F16" s="15" t="s">
        <v>27</v>
      </c>
      <c r="G16" s="16">
        <v>587</v>
      </c>
      <c r="H16" s="16"/>
      <c r="I16" s="16">
        <f t="shared" si="0"/>
        <v>587</v>
      </c>
      <c r="J16" s="16">
        <v>586.96</v>
      </c>
      <c r="K16" s="17">
        <f t="shared" si="1"/>
        <v>1</v>
      </c>
      <c r="L16" s="18">
        <f t="shared" si="2"/>
        <v>0.0399999999999636</v>
      </c>
      <c r="M16" s="19"/>
    </row>
    <row r="17" s="2" customFormat="1" ht="29" customHeight="1" spans="1:13">
      <c r="A17" s="11">
        <v>13</v>
      </c>
      <c r="B17" s="47" t="s">
        <v>17</v>
      </c>
      <c r="C17" s="11">
        <v>13</v>
      </c>
      <c r="D17" s="15" t="s">
        <v>18</v>
      </c>
      <c r="E17" s="15" t="s">
        <v>45</v>
      </c>
      <c r="F17" s="15" t="s">
        <v>25</v>
      </c>
      <c r="G17" s="16">
        <v>39.68</v>
      </c>
      <c r="H17" s="16"/>
      <c r="I17" s="16">
        <f t="shared" si="0"/>
        <v>39.68</v>
      </c>
      <c r="J17" s="16">
        <v>39.68</v>
      </c>
      <c r="K17" s="17">
        <f t="shared" si="1"/>
        <v>1</v>
      </c>
      <c r="L17" s="18">
        <f t="shared" si="2"/>
        <v>0</v>
      </c>
      <c r="M17" s="19"/>
    </row>
    <row r="18" s="2" customFormat="1" ht="28" customHeight="1" spans="1:13">
      <c r="A18" s="11">
        <v>14</v>
      </c>
      <c r="B18" s="47" t="s">
        <v>17</v>
      </c>
      <c r="C18" s="11">
        <v>14</v>
      </c>
      <c r="D18" s="15" t="s">
        <v>18</v>
      </c>
      <c r="E18" s="15" t="s">
        <v>46</v>
      </c>
      <c r="F18" s="15" t="s">
        <v>27</v>
      </c>
      <c r="G18" s="16">
        <v>239</v>
      </c>
      <c r="H18" s="16"/>
      <c r="I18" s="16">
        <f t="shared" si="0"/>
        <v>239</v>
      </c>
      <c r="J18" s="16">
        <v>239</v>
      </c>
      <c r="K18" s="17">
        <f t="shared" si="1"/>
        <v>1</v>
      </c>
      <c r="L18" s="18">
        <f t="shared" si="2"/>
        <v>0</v>
      </c>
      <c r="M18" s="19"/>
    </row>
    <row r="19" s="2" customFormat="1" ht="28" customHeight="1" spans="1:13">
      <c r="A19" s="11">
        <v>15</v>
      </c>
      <c r="B19" s="47" t="s">
        <v>17</v>
      </c>
      <c r="C19" s="11">
        <v>15</v>
      </c>
      <c r="D19" s="15" t="s">
        <v>18</v>
      </c>
      <c r="E19" s="15" t="s">
        <v>47</v>
      </c>
      <c r="F19" s="15" t="s">
        <v>30</v>
      </c>
      <c r="G19" s="16">
        <v>200</v>
      </c>
      <c r="H19" s="16"/>
      <c r="I19" s="16">
        <f t="shared" si="0"/>
        <v>200</v>
      </c>
      <c r="J19" s="16">
        <v>200</v>
      </c>
      <c r="K19" s="17">
        <f t="shared" si="1"/>
        <v>1</v>
      </c>
      <c r="L19" s="18">
        <f t="shared" si="2"/>
        <v>0</v>
      </c>
      <c r="M19" s="19"/>
    </row>
    <row r="20" s="2" customFormat="1" ht="36.7" spans="1:13">
      <c r="A20" s="11">
        <v>16</v>
      </c>
      <c r="B20" s="47" t="s">
        <v>17</v>
      </c>
      <c r="C20" s="11">
        <v>16</v>
      </c>
      <c r="D20" s="15" t="s">
        <v>18</v>
      </c>
      <c r="E20" s="15" t="s">
        <v>48</v>
      </c>
      <c r="F20" s="15" t="s">
        <v>49</v>
      </c>
      <c r="G20" s="16">
        <v>2</v>
      </c>
      <c r="H20" s="16"/>
      <c r="I20" s="16">
        <f t="shared" si="0"/>
        <v>2</v>
      </c>
      <c r="J20" s="16">
        <v>0</v>
      </c>
      <c r="K20" s="17">
        <f t="shared" si="1"/>
        <v>0</v>
      </c>
      <c r="L20" s="18">
        <f t="shared" si="2"/>
        <v>2</v>
      </c>
      <c r="M20" s="19" t="s">
        <v>50</v>
      </c>
    </row>
    <row r="21" s="2" customFormat="1" ht="30" customHeight="1" spans="1:13">
      <c r="A21" s="11">
        <v>17</v>
      </c>
      <c r="B21" s="47" t="s">
        <v>17</v>
      </c>
      <c r="C21" s="11">
        <v>17</v>
      </c>
      <c r="D21" s="15" t="s">
        <v>18</v>
      </c>
      <c r="E21" s="15" t="s">
        <v>51</v>
      </c>
      <c r="F21" s="15" t="s">
        <v>52</v>
      </c>
      <c r="G21" s="16">
        <v>65.3</v>
      </c>
      <c r="H21" s="16"/>
      <c r="I21" s="16">
        <f>G21+H21</f>
        <v>65.3</v>
      </c>
      <c r="J21" s="16">
        <v>47.2</v>
      </c>
      <c r="K21" s="17">
        <f>ROUND(J21/I21,2)</f>
        <v>0.72</v>
      </c>
      <c r="L21" s="18">
        <f>I21-J21</f>
        <v>18.1</v>
      </c>
      <c r="M21" s="20"/>
    </row>
    <row r="22" s="2" customFormat="1" ht="27" customHeight="1" spans="1:13">
      <c r="A22" s="11">
        <v>18</v>
      </c>
      <c r="B22" s="47" t="s">
        <v>17</v>
      </c>
      <c r="C22" s="11">
        <v>18</v>
      </c>
      <c r="D22" s="15" t="s">
        <v>18</v>
      </c>
      <c r="E22" s="15" t="s">
        <v>53</v>
      </c>
      <c r="F22" s="15" t="s">
        <v>27</v>
      </c>
      <c r="G22" s="16">
        <v>0.06</v>
      </c>
      <c r="H22" s="16"/>
      <c r="I22" s="16">
        <f t="shared" si="0"/>
        <v>0.06</v>
      </c>
      <c r="J22" s="16">
        <v>0</v>
      </c>
      <c r="K22" s="17">
        <f t="shared" si="1"/>
        <v>0</v>
      </c>
      <c r="L22" s="18">
        <f t="shared" si="2"/>
        <v>0.06</v>
      </c>
      <c r="M22" s="19" t="s">
        <v>54</v>
      </c>
    </row>
    <row r="23" s="2" customFormat="1" ht="29" customHeight="1" spans="1:13">
      <c r="A23" s="11">
        <v>19</v>
      </c>
      <c r="B23" s="47" t="s">
        <v>17</v>
      </c>
      <c r="C23" s="11">
        <v>19</v>
      </c>
      <c r="D23" s="15" t="s">
        <v>18</v>
      </c>
      <c r="E23" s="15" t="s">
        <v>55</v>
      </c>
      <c r="F23" s="15" t="s">
        <v>56</v>
      </c>
      <c r="G23" s="16">
        <v>4.5</v>
      </c>
      <c r="H23" s="16"/>
      <c r="I23" s="16">
        <f t="shared" si="0"/>
        <v>4.5</v>
      </c>
      <c r="J23" s="16">
        <v>4.5</v>
      </c>
      <c r="K23" s="17">
        <f t="shared" si="1"/>
        <v>1</v>
      </c>
      <c r="L23" s="18">
        <f t="shared" si="2"/>
        <v>0</v>
      </c>
      <c r="M23" s="19"/>
    </row>
    <row r="24" s="2" customFormat="1" ht="26" customHeight="1" spans="1:13">
      <c r="A24" s="11">
        <v>20</v>
      </c>
      <c r="B24" s="47" t="s">
        <v>17</v>
      </c>
      <c r="C24" s="11">
        <v>20</v>
      </c>
      <c r="D24" s="15" t="s">
        <v>18</v>
      </c>
      <c r="E24" s="15" t="s">
        <v>57</v>
      </c>
      <c r="F24" s="15" t="s">
        <v>27</v>
      </c>
      <c r="G24" s="16">
        <v>6</v>
      </c>
      <c r="H24" s="16"/>
      <c r="I24" s="16">
        <f t="shared" si="0"/>
        <v>6</v>
      </c>
      <c r="J24" s="16">
        <v>6</v>
      </c>
      <c r="K24" s="17">
        <f t="shared" si="1"/>
        <v>1</v>
      </c>
      <c r="L24" s="18">
        <f t="shared" si="2"/>
        <v>0</v>
      </c>
      <c r="M24" s="19"/>
    </row>
    <row r="25" s="2" customFormat="1" ht="36.7" spans="1:13">
      <c r="A25" s="11">
        <v>21</v>
      </c>
      <c r="B25" s="47" t="s">
        <v>17</v>
      </c>
      <c r="C25" s="11">
        <v>21</v>
      </c>
      <c r="D25" s="15" t="s">
        <v>18</v>
      </c>
      <c r="E25" s="15" t="s">
        <v>58</v>
      </c>
      <c r="F25" s="15" t="s">
        <v>25</v>
      </c>
      <c r="G25" s="16">
        <v>1.95</v>
      </c>
      <c r="H25" s="16"/>
      <c r="I25" s="16">
        <f t="shared" si="0"/>
        <v>1.95</v>
      </c>
      <c r="J25" s="16">
        <v>1.95</v>
      </c>
      <c r="K25" s="17">
        <f t="shared" si="1"/>
        <v>1</v>
      </c>
      <c r="L25" s="18">
        <f t="shared" si="2"/>
        <v>0</v>
      </c>
      <c r="M25" s="19"/>
    </row>
    <row r="26" s="2" customFormat="1" ht="27" customHeight="1" spans="1:13">
      <c r="A26" s="11">
        <v>22</v>
      </c>
      <c r="B26" s="47" t="s">
        <v>17</v>
      </c>
      <c r="C26" s="11">
        <v>22</v>
      </c>
      <c r="D26" s="15" t="s">
        <v>18</v>
      </c>
      <c r="E26" s="15" t="s">
        <v>59</v>
      </c>
      <c r="F26" s="15" t="s">
        <v>40</v>
      </c>
      <c r="G26" s="16">
        <v>1052.77</v>
      </c>
      <c r="H26" s="16"/>
      <c r="I26" s="16">
        <f t="shared" si="0"/>
        <v>1052.77</v>
      </c>
      <c r="J26" s="16">
        <v>1023.87</v>
      </c>
      <c r="K26" s="17">
        <f t="shared" si="1"/>
        <v>0.97</v>
      </c>
      <c r="L26" s="18">
        <f t="shared" si="2"/>
        <v>28.9</v>
      </c>
      <c r="M26" s="19"/>
    </row>
    <row r="27" s="2" customFormat="1" ht="33" customHeight="1" spans="1:13">
      <c r="A27" s="11">
        <v>23</v>
      </c>
      <c r="B27" s="48" t="s">
        <v>17</v>
      </c>
      <c r="C27" s="11">
        <v>23</v>
      </c>
      <c r="D27" s="22" t="s">
        <v>18</v>
      </c>
      <c r="E27" s="22" t="s">
        <v>60</v>
      </c>
      <c r="F27" s="22" t="s">
        <v>56</v>
      </c>
      <c r="G27" s="23">
        <v>6.24</v>
      </c>
      <c r="H27" s="23"/>
      <c r="I27" s="23">
        <f>G27+H27</f>
        <v>6.24</v>
      </c>
      <c r="J27" s="23">
        <v>3.76</v>
      </c>
      <c r="K27" s="24">
        <f>ROUND(J27/I27,2)</f>
        <v>0.6</v>
      </c>
      <c r="L27" s="25">
        <f>I27-J27</f>
        <v>2.48</v>
      </c>
      <c r="M27" s="20"/>
    </row>
    <row r="28" s="2" customFormat="1" ht="47" customHeight="1" spans="1:13">
      <c r="A28" s="11">
        <v>24</v>
      </c>
      <c r="B28" s="47" t="s">
        <v>17</v>
      </c>
      <c r="C28" s="11">
        <v>24</v>
      </c>
      <c r="D28" s="15" t="s">
        <v>18</v>
      </c>
      <c r="E28" s="15" t="s">
        <v>61</v>
      </c>
      <c r="F28" s="15" t="s">
        <v>56</v>
      </c>
      <c r="G28" s="16">
        <v>59.3</v>
      </c>
      <c r="H28" s="16"/>
      <c r="I28" s="16">
        <f>G28+H28</f>
        <v>59.3</v>
      </c>
      <c r="J28" s="16">
        <v>30.66</v>
      </c>
      <c r="K28" s="17">
        <f>ROUND(J28/I28,2)</f>
        <v>0.52</v>
      </c>
      <c r="L28" s="18">
        <f>I28-J28</f>
        <v>28.64</v>
      </c>
      <c r="M28" s="19" t="s">
        <v>62</v>
      </c>
    </row>
    <row r="29" s="2" customFormat="1" ht="28" customHeight="1" spans="1:13">
      <c r="A29" s="11">
        <v>25</v>
      </c>
      <c r="B29" s="47" t="s">
        <v>17</v>
      </c>
      <c r="C29" s="11">
        <v>25</v>
      </c>
      <c r="D29" s="15" t="s">
        <v>18</v>
      </c>
      <c r="E29" s="15" t="s">
        <v>63</v>
      </c>
      <c r="F29" s="15" t="s">
        <v>56</v>
      </c>
      <c r="G29" s="16">
        <v>0.46</v>
      </c>
      <c r="H29" s="16"/>
      <c r="I29" s="16">
        <f>G29+H29</f>
        <v>0.46</v>
      </c>
      <c r="J29" s="16">
        <v>0</v>
      </c>
      <c r="K29" s="17">
        <f>ROUND(J29/I29,2)</f>
        <v>0</v>
      </c>
      <c r="L29" s="18">
        <f>I29-J29</f>
        <v>0.46</v>
      </c>
      <c r="M29" s="20"/>
    </row>
    <row r="30" s="2" customFormat="1" ht="30" customHeight="1" spans="1:13">
      <c r="A30" s="11">
        <v>26</v>
      </c>
      <c r="B30" s="47" t="s">
        <v>17</v>
      </c>
      <c r="C30" s="11">
        <v>26</v>
      </c>
      <c r="D30" s="15" t="s">
        <v>18</v>
      </c>
      <c r="E30" s="15" t="s">
        <v>64</v>
      </c>
      <c r="F30" s="15" t="s">
        <v>36</v>
      </c>
      <c r="G30" s="16">
        <v>663.3</v>
      </c>
      <c r="H30" s="16"/>
      <c r="I30" s="16">
        <f>G30+H30</f>
        <v>663.3</v>
      </c>
      <c r="J30" s="16">
        <v>662.59</v>
      </c>
      <c r="K30" s="17">
        <f>ROUND(J30/I30,2)</f>
        <v>1</v>
      </c>
      <c r="L30" s="18">
        <f>I30-J30</f>
        <v>0.709999999999923</v>
      </c>
      <c r="M30" s="19"/>
    </row>
    <row r="31" s="2" customFormat="1" ht="31" customHeight="1" spans="1:13">
      <c r="A31" s="11">
        <v>27</v>
      </c>
      <c r="B31" s="47" t="s">
        <v>17</v>
      </c>
      <c r="C31" s="11">
        <v>27</v>
      </c>
      <c r="D31" s="15" t="s">
        <v>18</v>
      </c>
      <c r="E31" s="15" t="s">
        <v>65</v>
      </c>
      <c r="F31" s="15" t="s">
        <v>27</v>
      </c>
      <c r="G31" s="16">
        <v>59.85</v>
      </c>
      <c r="H31" s="16"/>
      <c r="I31" s="16">
        <f>G31+H31</f>
        <v>59.85</v>
      </c>
      <c r="J31" s="16">
        <v>59.85</v>
      </c>
      <c r="K31" s="17">
        <f>ROUND(J31/I31,2)</f>
        <v>1</v>
      </c>
      <c r="L31" s="18">
        <f>I31-J31</f>
        <v>0</v>
      </c>
      <c r="M31" s="19"/>
    </row>
    <row r="32" s="2" customFormat="1" ht="28" customHeight="1" spans="1:13">
      <c r="A32" s="11">
        <v>28</v>
      </c>
      <c r="B32" s="47" t="s">
        <v>17</v>
      </c>
      <c r="C32" s="11">
        <v>28</v>
      </c>
      <c r="D32" s="15" t="s">
        <v>18</v>
      </c>
      <c r="E32" s="15" t="s">
        <v>66</v>
      </c>
      <c r="F32" s="15" t="s">
        <v>56</v>
      </c>
      <c r="G32" s="16">
        <v>245.86</v>
      </c>
      <c r="H32" s="16">
        <v>-24.59</v>
      </c>
      <c r="I32" s="16">
        <f>G32+H32</f>
        <v>221.27</v>
      </c>
      <c r="J32" s="16">
        <v>206.73</v>
      </c>
      <c r="K32" s="17">
        <f>ROUND(J32/I32,2)</f>
        <v>0.93</v>
      </c>
      <c r="L32" s="18">
        <f>I32-J32</f>
        <v>14.54</v>
      </c>
      <c r="M32" s="19"/>
    </row>
    <row r="33" s="2" customFormat="1" ht="31" customHeight="1" spans="1:13">
      <c r="A33" s="11">
        <v>29</v>
      </c>
      <c r="B33" s="47" t="s">
        <v>17</v>
      </c>
      <c r="C33" s="11">
        <v>29</v>
      </c>
      <c r="D33" s="15" t="s">
        <v>18</v>
      </c>
      <c r="E33" s="15" t="s">
        <v>67</v>
      </c>
      <c r="F33" s="15" t="s">
        <v>42</v>
      </c>
      <c r="G33" s="16">
        <v>97.04</v>
      </c>
      <c r="H33" s="16"/>
      <c r="I33" s="16">
        <f>G33+H33</f>
        <v>97.04</v>
      </c>
      <c r="J33" s="16">
        <v>97</v>
      </c>
      <c r="K33" s="17">
        <f>ROUND(J33/I33,2)</f>
        <v>1</v>
      </c>
      <c r="L33" s="18">
        <f>I33-J33</f>
        <v>0.0400000000000063</v>
      </c>
      <c r="M33" s="19"/>
    </row>
    <row r="34" s="2" customFormat="1" ht="28" customHeight="1" spans="1:13">
      <c r="A34" s="11">
        <v>30</v>
      </c>
      <c r="B34" s="47" t="s">
        <v>17</v>
      </c>
      <c r="C34" s="11">
        <v>30</v>
      </c>
      <c r="D34" s="15" t="s">
        <v>18</v>
      </c>
      <c r="E34" s="15" t="s">
        <v>68</v>
      </c>
      <c r="F34" s="15" t="s">
        <v>56</v>
      </c>
      <c r="G34" s="16">
        <v>373.6</v>
      </c>
      <c r="H34" s="16"/>
      <c r="I34" s="16">
        <f>G34+H34</f>
        <v>373.6</v>
      </c>
      <c r="J34" s="16">
        <v>334.93</v>
      </c>
      <c r="K34" s="17">
        <f>ROUND(J34/I34,2)</f>
        <v>0.9</v>
      </c>
      <c r="L34" s="18">
        <f>I34-J34</f>
        <v>38.67</v>
      </c>
      <c r="M34" s="19"/>
    </row>
    <row r="35" s="2" customFormat="1" ht="27" customHeight="1" spans="1:13">
      <c r="A35" s="11">
        <v>31</v>
      </c>
      <c r="B35" s="47" t="s">
        <v>17</v>
      </c>
      <c r="C35" s="11">
        <v>31</v>
      </c>
      <c r="D35" s="15" t="s">
        <v>18</v>
      </c>
      <c r="E35" s="15" t="s">
        <v>69</v>
      </c>
      <c r="F35" s="15" t="s">
        <v>25</v>
      </c>
      <c r="G35" s="16">
        <v>148.95</v>
      </c>
      <c r="H35" s="16"/>
      <c r="I35" s="16">
        <f>G35+H35</f>
        <v>148.95</v>
      </c>
      <c r="J35" s="16">
        <v>147.32</v>
      </c>
      <c r="K35" s="17">
        <f>ROUND(J35/I35,2)</f>
        <v>0.99</v>
      </c>
      <c r="L35" s="18">
        <f>I35-J35</f>
        <v>1.63</v>
      </c>
      <c r="M35" s="19"/>
    </row>
    <row r="36" s="2" customFormat="1" ht="27" customHeight="1" spans="1:13">
      <c r="A36" s="11">
        <v>32</v>
      </c>
      <c r="B36" s="47" t="s">
        <v>17</v>
      </c>
      <c r="C36" s="11">
        <v>32</v>
      </c>
      <c r="D36" s="15" t="s">
        <v>18</v>
      </c>
      <c r="E36" s="15" t="s">
        <v>70</v>
      </c>
      <c r="F36" s="15" t="s">
        <v>27</v>
      </c>
      <c r="G36" s="16">
        <v>96.51</v>
      </c>
      <c r="H36" s="16"/>
      <c r="I36" s="16">
        <f>G36+H36</f>
        <v>96.51</v>
      </c>
      <c r="J36" s="16">
        <v>95.55</v>
      </c>
      <c r="K36" s="17">
        <f>ROUND(J36/I36,2)</f>
        <v>0.99</v>
      </c>
      <c r="L36" s="18">
        <f>I36-J36</f>
        <v>0.960000000000008</v>
      </c>
      <c r="M36" s="19"/>
    </row>
    <row r="37" s="2" customFormat="1" ht="29" customHeight="1" spans="1:13">
      <c r="A37" s="11">
        <v>33</v>
      </c>
      <c r="B37" s="47" t="s">
        <v>17</v>
      </c>
      <c r="C37" s="11">
        <v>33</v>
      </c>
      <c r="D37" s="15" t="s">
        <v>18</v>
      </c>
      <c r="E37" s="15" t="s">
        <v>71</v>
      </c>
      <c r="F37" s="15" t="s">
        <v>25</v>
      </c>
      <c r="G37" s="16">
        <v>429.06</v>
      </c>
      <c r="H37" s="16"/>
      <c r="I37" s="16">
        <f>G37+H37</f>
        <v>429.06</v>
      </c>
      <c r="J37" s="16">
        <v>429.06</v>
      </c>
      <c r="K37" s="17">
        <f>ROUND(J37/I37,2)</f>
        <v>1</v>
      </c>
      <c r="L37" s="18">
        <f>I37-J37</f>
        <v>0</v>
      </c>
      <c r="M37" s="19"/>
    </row>
    <row r="38" s="2" customFormat="1" ht="29" customHeight="1" spans="1:13">
      <c r="A38" s="11">
        <v>34</v>
      </c>
      <c r="B38" s="47" t="s">
        <v>17</v>
      </c>
      <c r="C38" s="11">
        <v>34</v>
      </c>
      <c r="D38" s="15" t="s">
        <v>18</v>
      </c>
      <c r="E38" s="15" t="s">
        <v>72</v>
      </c>
      <c r="F38" s="15" t="s">
        <v>30</v>
      </c>
      <c r="G38" s="16">
        <v>1268.15</v>
      </c>
      <c r="H38" s="16"/>
      <c r="I38" s="16">
        <f>G38+H38</f>
        <v>1268.15</v>
      </c>
      <c r="J38" s="16">
        <v>1268.15</v>
      </c>
      <c r="K38" s="17">
        <f>ROUND(J38/I38,2)</f>
        <v>1</v>
      </c>
      <c r="L38" s="18">
        <f>I38-J38</f>
        <v>0</v>
      </c>
      <c r="M38" s="19"/>
    </row>
    <row r="39" s="2" customFormat="1" ht="29" customHeight="1" spans="1:13">
      <c r="A39" s="11">
        <v>35</v>
      </c>
      <c r="B39" s="47" t="s">
        <v>17</v>
      </c>
      <c r="C39" s="11">
        <v>35</v>
      </c>
      <c r="D39" s="15" t="s">
        <v>18</v>
      </c>
      <c r="E39" s="15" t="s">
        <v>73</v>
      </c>
      <c r="F39" s="15" t="s">
        <v>27</v>
      </c>
      <c r="G39" s="16">
        <v>80</v>
      </c>
      <c r="H39" s="16"/>
      <c r="I39" s="16">
        <f>G39+H39</f>
        <v>80</v>
      </c>
      <c r="J39" s="16">
        <v>75.25</v>
      </c>
      <c r="K39" s="17">
        <f>ROUND(J39/I39,2)</f>
        <v>0.94</v>
      </c>
      <c r="L39" s="18">
        <f>I39-J39</f>
        <v>4.75</v>
      </c>
      <c r="M39" s="19"/>
    </row>
    <row r="40" s="2" customFormat="1" ht="29" customHeight="1" spans="1:13">
      <c r="A40" s="11">
        <v>36</v>
      </c>
      <c r="B40" s="47" t="s">
        <v>17</v>
      </c>
      <c r="C40" s="11">
        <v>36</v>
      </c>
      <c r="D40" s="15" t="s">
        <v>18</v>
      </c>
      <c r="E40" s="15" t="s">
        <v>74</v>
      </c>
      <c r="F40" s="15" t="s">
        <v>75</v>
      </c>
      <c r="G40" s="16">
        <v>11.98</v>
      </c>
      <c r="H40" s="16"/>
      <c r="I40" s="16">
        <f>G40+H40</f>
        <v>11.98</v>
      </c>
      <c r="J40" s="16">
        <v>10.42</v>
      </c>
      <c r="K40" s="17">
        <f>ROUND(J40/I40,2)</f>
        <v>0.87</v>
      </c>
      <c r="L40" s="18">
        <f>I40-J40</f>
        <v>1.56</v>
      </c>
      <c r="M40" s="19"/>
    </row>
    <row r="41" s="2" customFormat="1" ht="29" customHeight="1" spans="1:13">
      <c r="A41" s="11">
        <v>37</v>
      </c>
      <c r="B41" s="47" t="s">
        <v>17</v>
      </c>
      <c r="C41" s="11">
        <v>37</v>
      </c>
      <c r="D41" s="15" t="s">
        <v>18</v>
      </c>
      <c r="E41" s="22" t="s">
        <v>76</v>
      </c>
      <c r="F41" s="15" t="s">
        <v>30</v>
      </c>
      <c r="G41" s="16">
        <v>192.2</v>
      </c>
      <c r="H41" s="16"/>
      <c r="I41" s="16">
        <f>G41+H41</f>
        <v>192.2</v>
      </c>
      <c r="J41" s="16">
        <v>145.58</v>
      </c>
      <c r="K41" s="17">
        <f>ROUND(J41/I41,2)</f>
        <v>0.76</v>
      </c>
      <c r="L41" s="18">
        <f>I41-J41</f>
        <v>46.62</v>
      </c>
      <c r="M41" s="19" t="s">
        <v>50</v>
      </c>
    </row>
    <row r="42" s="2" customFormat="1" ht="29" customHeight="1" spans="1:13">
      <c r="A42" s="11">
        <v>38</v>
      </c>
      <c r="B42" s="47" t="s">
        <v>17</v>
      </c>
      <c r="C42" s="11">
        <v>38</v>
      </c>
      <c r="D42" s="15" t="s">
        <v>18</v>
      </c>
      <c r="E42" s="22" t="s">
        <v>77</v>
      </c>
      <c r="F42" s="15" t="s">
        <v>30</v>
      </c>
      <c r="G42" s="16">
        <v>308.27</v>
      </c>
      <c r="H42" s="16"/>
      <c r="I42" s="16">
        <f>G42+H42</f>
        <v>308.27</v>
      </c>
      <c r="J42" s="16">
        <v>308.27</v>
      </c>
      <c r="K42" s="17">
        <f>ROUND(J42/I42,2)</f>
        <v>1</v>
      </c>
      <c r="L42" s="18">
        <f>I42-J42</f>
        <v>0</v>
      </c>
      <c r="M42" s="19"/>
    </row>
    <row r="43" s="2" customFormat="1" ht="29" customHeight="1" spans="1:13">
      <c r="A43" s="11">
        <v>39</v>
      </c>
      <c r="B43" s="47" t="s">
        <v>17</v>
      </c>
      <c r="C43" s="11">
        <v>39</v>
      </c>
      <c r="D43" s="15" t="s">
        <v>18</v>
      </c>
      <c r="E43" s="22" t="s">
        <v>78</v>
      </c>
      <c r="F43" s="15" t="s">
        <v>79</v>
      </c>
      <c r="G43" s="16">
        <v>300</v>
      </c>
      <c r="H43" s="16"/>
      <c r="I43" s="16">
        <f>G43+H43</f>
        <v>300</v>
      </c>
      <c r="J43" s="16">
        <v>288.76</v>
      </c>
      <c r="K43" s="17">
        <f>ROUND(J43/I43,2)</f>
        <v>0.96</v>
      </c>
      <c r="L43" s="18">
        <f>I43-J43</f>
        <v>11.24</v>
      </c>
      <c r="M43" s="19"/>
    </row>
    <row r="44" s="2" customFormat="1" ht="29" customHeight="1" spans="1:13">
      <c r="A44" s="11">
        <v>40</v>
      </c>
      <c r="B44" s="47" t="s">
        <v>17</v>
      </c>
      <c r="C44" s="11">
        <v>40</v>
      </c>
      <c r="D44" s="15" t="s">
        <v>18</v>
      </c>
      <c r="E44" s="15" t="s">
        <v>80</v>
      </c>
      <c r="F44" s="15" t="s">
        <v>27</v>
      </c>
      <c r="G44" s="16">
        <v>16</v>
      </c>
      <c r="H44" s="16"/>
      <c r="I44" s="16">
        <f>G44+H44</f>
        <v>16</v>
      </c>
      <c r="J44" s="16">
        <v>2.69</v>
      </c>
      <c r="K44" s="17">
        <f>ROUND(J44/I44,2)</f>
        <v>0.17</v>
      </c>
      <c r="L44" s="18">
        <f>I44-J44</f>
        <v>13.31</v>
      </c>
      <c r="M44" s="19" t="s">
        <v>50</v>
      </c>
    </row>
    <row r="45" ht="29" customHeight="1" spans="1:13">
      <c r="A45" s="11">
        <v>41</v>
      </c>
      <c r="B45" s="47" t="s">
        <v>17</v>
      </c>
      <c r="C45" s="11">
        <v>41</v>
      </c>
      <c r="D45" s="15" t="s">
        <v>18</v>
      </c>
      <c r="E45" s="15" t="s">
        <v>81</v>
      </c>
      <c r="F45" s="15" t="s">
        <v>49</v>
      </c>
      <c r="G45" s="16">
        <v>107.6</v>
      </c>
      <c r="H45" s="16"/>
      <c r="I45" s="16">
        <f t="shared" ref="I45:I53" si="3">G45+H45</f>
        <v>107.6</v>
      </c>
      <c r="J45" s="16">
        <v>99.84</v>
      </c>
      <c r="K45" s="17">
        <f t="shared" ref="K45:K52" si="4">ROUND(J45/I45,2)</f>
        <v>0.93</v>
      </c>
      <c r="L45" s="18">
        <f t="shared" ref="L45:L54" si="5">I45-J45</f>
        <v>7.75999999999999</v>
      </c>
      <c r="M45" s="16"/>
    </row>
    <row r="46" ht="29" customHeight="1" spans="1:13">
      <c r="A46" s="11">
        <v>42</v>
      </c>
      <c r="B46" s="47" t="s">
        <v>17</v>
      </c>
      <c r="C46" s="11">
        <v>42</v>
      </c>
      <c r="D46" s="15" t="s">
        <v>18</v>
      </c>
      <c r="E46" s="15" t="s">
        <v>82</v>
      </c>
      <c r="F46" s="15" t="s">
        <v>25</v>
      </c>
      <c r="G46" s="16">
        <v>195.45</v>
      </c>
      <c r="H46" s="16"/>
      <c r="I46" s="16">
        <f t="shared" si="3"/>
        <v>195.45</v>
      </c>
      <c r="J46" s="16">
        <v>178.02</v>
      </c>
      <c r="K46" s="17">
        <f t="shared" si="4"/>
        <v>0.91</v>
      </c>
      <c r="L46" s="18">
        <f t="shared" si="5"/>
        <v>17.43</v>
      </c>
      <c r="M46" s="16"/>
    </row>
    <row r="47" ht="29" customHeight="1" spans="1:13">
      <c r="A47" s="11">
        <v>43</v>
      </c>
      <c r="B47" s="47" t="s">
        <v>17</v>
      </c>
      <c r="C47" s="11">
        <v>43</v>
      </c>
      <c r="D47" s="15" t="s">
        <v>18</v>
      </c>
      <c r="E47" s="26" t="s">
        <v>83</v>
      </c>
      <c r="F47" s="15" t="s">
        <v>27</v>
      </c>
      <c r="G47" s="16">
        <v>27.2</v>
      </c>
      <c r="H47" s="16"/>
      <c r="I47" s="16">
        <f t="shared" si="3"/>
        <v>27.2</v>
      </c>
      <c r="J47" s="16">
        <v>24.94</v>
      </c>
      <c r="K47" s="17">
        <f t="shared" si="4"/>
        <v>0.92</v>
      </c>
      <c r="L47" s="18">
        <f t="shared" si="5"/>
        <v>2.26</v>
      </c>
      <c r="M47" s="16"/>
    </row>
    <row r="48" ht="36.7" spans="1:13">
      <c r="A48" s="11">
        <v>44</v>
      </c>
      <c r="B48" s="47" t="s">
        <v>17</v>
      </c>
      <c r="C48" s="11">
        <v>44</v>
      </c>
      <c r="D48" s="15" t="s">
        <v>18</v>
      </c>
      <c r="E48" s="26" t="s">
        <v>84</v>
      </c>
      <c r="F48" s="15" t="s">
        <v>25</v>
      </c>
      <c r="G48" s="16">
        <v>221</v>
      </c>
      <c r="H48" s="16"/>
      <c r="I48" s="16">
        <f t="shared" si="3"/>
        <v>221</v>
      </c>
      <c r="J48" s="16">
        <v>210.38</v>
      </c>
      <c r="K48" s="17">
        <f t="shared" si="4"/>
        <v>0.95</v>
      </c>
      <c r="L48" s="18">
        <f t="shared" si="5"/>
        <v>10.62</v>
      </c>
      <c r="M48" s="16"/>
    </row>
    <row r="49" ht="36.7" spans="1:13">
      <c r="A49" s="11">
        <v>45</v>
      </c>
      <c r="B49" s="47" t="s">
        <v>17</v>
      </c>
      <c r="C49" s="11">
        <v>45</v>
      </c>
      <c r="D49" s="15" t="s">
        <v>18</v>
      </c>
      <c r="E49" s="26" t="s">
        <v>85</v>
      </c>
      <c r="F49" s="15" t="s">
        <v>25</v>
      </c>
      <c r="G49" s="16">
        <v>35.8</v>
      </c>
      <c r="H49" s="16"/>
      <c r="I49" s="16">
        <f t="shared" si="3"/>
        <v>35.8</v>
      </c>
      <c r="J49" s="16">
        <v>35.8</v>
      </c>
      <c r="K49" s="17">
        <f t="shared" si="4"/>
        <v>1</v>
      </c>
      <c r="L49" s="18">
        <f t="shared" si="5"/>
        <v>0</v>
      </c>
      <c r="M49" s="16"/>
    </row>
    <row r="50" ht="31" customHeight="1" spans="1:13">
      <c r="A50" s="11">
        <v>46</v>
      </c>
      <c r="B50" s="47" t="s">
        <v>17</v>
      </c>
      <c r="C50" s="11">
        <v>46</v>
      </c>
      <c r="D50" s="15" t="s">
        <v>18</v>
      </c>
      <c r="E50" s="26" t="s">
        <v>86</v>
      </c>
      <c r="F50" s="15" t="s">
        <v>87</v>
      </c>
      <c r="G50" s="16">
        <v>738.83</v>
      </c>
      <c r="H50" s="16"/>
      <c r="I50" s="16">
        <f t="shared" si="3"/>
        <v>738.83</v>
      </c>
      <c r="J50" s="16">
        <v>712.2</v>
      </c>
      <c r="K50" s="17">
        <f t="shared" si="4"/>
        <v>0.96</v>
      </c>
      <c r="L50" s="18">
        <f t="shared" si="5"/>
        <v>26.63</v>
      </c>
      <c r="M50" s="16"/>
    </row>
    <row r="51" ht="48.9" spans="1:13">
      <c r="A51" s="11">
        <v>47</v>
      </c>
      <c r="B51" s="47" t="s">
        <v>17</v>
      </c>
      <c r="C51" s="11">
        <v>47</v>
      </c>
      <c r="D51" s="15" t="s">
        <v>18</v>
      </c>
      <c r="E51" s="26" t="s">
        <v>88</v>
      </c>
      <c r="F51" s="15" t="s">
        <v>89</v>
      </c>
      <c r="G51" s="16">
        <v>63.76</v>
      </c>
      <c r="H51" s="16"/>
      <c r="I51" s="16">
        <f t="shared" si="3"/>
        <v>63.76</v>
      </c>
      <c r="J51" s="16">
        <v>59.87</v>
      </c>
      <c r="K51" s="17">
        <f t="shared" si="4"/>
        <v>0.94</v>
      </c>
      <c r="L51" s="18">
        <f t="shared" si="5"/>
        <v>3.89</v>
      </c>
      <c r="M51" s="16"/>
    </row>
    <row r="52" ht="61" customHeight="1" spans="1:13">
      <c r="A52" s="11">
        <v>48</v>
      </c>
      <c r="B52" s="47" t="s">
        <v>17</v>
      </c>
      <c r="C52" s="11">
        <v>48</v>
      </c>
      <c r="D52" s="15" t="s">
        <v>18</v>
      </c>
      <c r="E52" s="26" t="s">
        <v>90</v>
      </c>
      <c r="F52" s="15" t="s">
        <v>25</v>
      </c>
      <c r="G52" s="16">
        <v>3.28</v>
      </c>
      <c r="H52" s="16"/>
      <c r="I52" s="16">
        <f t="shared" si="3"/>
        <v>3.28</v>
      </c>
      <c r="J52" s="16">
        <v>0</v>
      </c>
      <c r="K52" s="17">
        <f t="shared" si="4"/>
        <v>0</v>
      </c>
      <c r="L52" s="18">
        <f t="shared" si="5"/>
        <v>3.28</v>
      </c>
      <c r="M52" s="27" t="s">
        <v>91</v>
      </c>
    </row>
    <row r="53" ht="29" customHeight="1" spans="1:13">
      <c r="A53" s="11">
        <v>49</v>
      </c>
      <c r="B53" s="47" t="s">
        <v>17</v>
      </c>
      <c r="C53" s="11">
        <v>49</v>
      </c>
      <c r="D53" s="15" t="s">
        <v>18</v>
      </c>
      <c r="E53" s="26" t="s">
        <v>92</v>
      </c>
      <c r="F53" s="15" t="s">
        <v>40</v>
      </c>
      <c r="G53" s="16">
        <v>119.11</v>
      </c>
      <c r="H53" s="16"/>
      <c r="I53" s="16">
        <f t="shared" si="3"/>
        <v>119.11</v>
      </c>
      <c r="J53" s="16">
        <v>90.31</v>
      </c>
      <c r="K53" s="17">
        <f>ROUND(J53/I53,2)</f>
        <v>0.76</v>
      </c>
      <c r="L53" s="18">
        <f t="shared" si="5"/>
        <v>28.8</v>
      </c>
      <c r="M53" s="19" t="s">
        <v>50</v>
      </c>
    </row>
    <row r="54" ht="29" customHeight="1" spans="1:13">
      <c r="A54" s="11">
        <v>50</v>
      </c>
      <c r="B54" s="47" t="s">
        <v>17</v>
      </c>
      <c r="C54" s="11">
        <v>50</v>
      </c>
      <c r="D54" s="15" t="s">
        <v>18</v>
      </c>
      <c r="E54" s="26" t="s">
        <v>93</v>
      </c>
      <c r="F54" s="15" t="s">
        <v>30</v>
      </c>
      <c r="G54" s="16">
        <v>236.43</v>
      </c>
      <c r="H54" s="16"/>
      <c r="I54" s="16">
        <f>G54+H54</f>
        <v>236.43</v>
      </c>
      <c r="J54" s="16">
        <v>230.16</v>
      </c>
      <c r="K54" s="17">
        <f>ROUND(J54/I54,2)</f>
        <v>0.97</v>
      </c>
      <c r="L54" s="18">
        <f>I54-J54</f>
        <v>6.27000000000001</v>
      </c>
      <c r="M54" s="16"/>
    </row>
    <row r="55" ht="29" customHeight="1" spans="1:13">
      <c r="A55" s="11">
        <v>51</v>
      </c>
      <c r="B55" s="47" t="s">
        <v>17</v>
      </c>
      <c r="C55" s="11">
        <v>51</v>
      </c>
      <c r="D55" s="15" t="s">
        <v>18</v>
      </c>
      <c r="E55" s="26" t="s">
        <v>94</v>
      </c>
      <c r="F55" s="15" t="s">
        <v>30</v>
      </c>
      <c r="G55" s="16">
        <v>108.6</v>
      </c>
      <c r="H55" s="16"/>
      <c r="I55" s="16">
        <f>G55+H55</f>
        <v>108.6</v>
      </c>
      <c r="J55" s="16">
        <v>108.6</v>
      </c>
      <c r="K55" s="17">
        <f>ROUND(J55/I55,2)</f>
        <v>1</v>
      </c>
      <c r="L55" s="18">
        <f>I55-J55</f>
        <v>0</v>
      </c>
      <c r="M55" s="16"/>
    </row>
    <row r="56" ht="29" customHeight="1" spans="1:13">
      <c r="A56" s="11">
        <v>52</v>
      </c>
      <c r="B56" s="47" t="s">
        <v>17</v>
      </c>
      <c r="C56" s="11">
        <v>52</v>
      </c>
      <c r="D56" s="15" t="s">
        <v>18</v>
      </c>
      <c r="E56" s="26" t="s">
        <v>95</v>
      </c>
      <c r="F56" s="15" t="s">
        <v>30</v>
      </c>
      <c r="G56" s="16">
        <v>41</v>
      </c>
      <c r="H56" s="16"/>
      <c r="I56" s="16">
        <f>G56+H56</f>
        <v>41</v>
      </c>
      <c r="J56" s="16">
        <v>41</v>
      </c>
      <c r="K56" s="17">
        <f>ROUND(J56/I56,2)</f>
        <v>1</v>
      </c>
      <c r="L56" s="18">
        <f>I56-J56</f>
        <v>0</v>
      </c>
      <c r="M56" s="16"/>
    </row>
    <row r="57" ht="29" customHeight="1" spans="1:13">
      <c r="A57" s="11">
        <v>53</v>
      </c>
      <c r="B57" s="47" t="s">
        <v>17</v>
      </c>
      <c r="C57" s="11">
        <v>53</v>
      </c>
      <c r="D57" s="15" t="s">
        <v>18</v>
      </c>
      <c r="E57" s="26" t="s">
        <v>96</v>
      </c>
      <c r="F57" s="15" t="s">
        <v>25</v>
      </c>
      <c r="G57" s="16">
        <v>5980</v>
      </c>
      <c r="H57" s="16"/>
      <c r="I57" s="16">
        <f>G57+H57</f>
        <v>5980</v>
      </c>
      <c r="J57" s="16">
        <v>5091.35</v>
      </c>
      <c r="K57" s="17">
        <f>ROUND(J57/I57,2)</f>
        <v>0.85</v>
      </c>
      <c r="L57" s="18">
        <f>I57-J57</f>
        <v>888.65</v>
      </c>
      <c r="M57" s="19" t="s">
        <v>50</v>
      </c>
    </row>
    <row r="58" ht="29" customHeight="1" spans="1:13">
      <c r="A58" s="11">
        <v>54</v>
      </c>
      <c r="B58" s="47" t="s">
        <v>17</v>
      </c>
      <c r="C58" s="11">
        <v>54</v>
      </c>
      <c r="D58" s="15" t="s">
        <v>18</v>
      </c>
      <c r="E58" s="26" t="s">
        <v>97</v>
      </c>
      <c r="F58" s="15" t="s">
        <v>56</v>
      </c>
      <c r="G58" s="16">
        <v>0.26</v>
      </c>
      <c r="H58" s="16"/>
      <c r="I58" s="16">
        <f>G58+H58</f>
        <v>0.26</v>
      </c>
      <c r="J58" s="16">
        <v>0</v>
      </c>
      <c r="K58" s="17">
        <f>ROUND(J58/I58,2)</f>
        <v>0</v>
      </c>
      <c r="L58" s="18">
        <f>I58-J58</f>
        <v>0.26</v>
      </c>
      <c r="M58" s="23"/>
    </row>
    <row r="59" ht="29" customHeight="1" spans="1:13">
      <c r="A59" s="11">
        <v>55</v>
      </c>
      <c r="B59" s="47" t="s">
        <v>17</v>
      </c>
      <c r="C59" s="11">
        <v>55</v>
      </c>
      <c r="D59" s="15" t="s">
        <v>18</v>
      </c>
      <c r="E59" s="26" t="s">
        <v>98</v>
      </c>
      <c r="F59" s="15" t="s">
        <v>99</v>
      </c>
      <c r="G59" s="16">
        <v>3711.96</v>
      </c>
      <c r="H59" s="16"/>
      <c r="I59" s="16">
        <f>G59+H59</f>
        <v>3711.96</v>
      </c>
      <c r="J59" s="16">
        <v>3672.55</v>
      </c>
      <c r="K59" s="17">
        <f>ROUND(J59/I59,2)</f>
        <v>0.99</v>
      </c>
      <c r="L59" s="18">
        <f>I59-J59</f>
        <v>39.4099999999999</v>
      </c>
      <c r="M59" s="16"/>
    </row>
    <row r="60" ht="20" customHeight="1" spans="1:13">
      <c r="A60" s="28"/>
    </row>
  </sheetData>
  <autoFilter xmlns:etc="http://www.wps.cn/officeDocument/2017/etCustomData" ref="A3:M60" etc:filterBottomFollowUsedRange="0">
    <sortState ref="A4:M60">
      <sortCondition ref="L3" descending="1"/>
    </sortState>
    <extLst/>
  </autoFilter>
  <mergeCells count="15">
    <mergeCell ref="A1:M1"/>
    <mergeCell ref="A2:D2"/>
    <mergeCell ref="G2:J2"/>
    <mergeCell ref="K2:M2"/>
    <mergeCell ref="G3:I3"/>
    <mergeCell ref="A3:A4"/>
    <mergeCell ref="B3:B4"/>
    <mergeCell ref="C3:C4"/>
    <mergeCell ref="D3:D4"/>
    <mergeCell ref="E3:E4"/>
    <mergeCell ref="F3:F4"/>
    <mergeCell ref="J3:J4"/>
    <mergeCell ref="K3:K4"/>
    <mergeCell ref="L3:L4"/>
    <mergeCell ref="M3:M4"/>
  </mergeCells>
  <pageMargins left="0.751388888888889" right="0.554861111111111" top="0.409027777777778" bottom="0.409027777777778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附表1部门整体运行监控情况统计表</vt:lpstr>
      <vt:lpstr>附表2项目绩效运行监控情况统计表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VivianQ</cp:lastModifiedBy>
  <dcterms:created xsi:type="dcterms:W3CDTF">2022-01-13T09:26:00Z</dcterms:created>
  <dcterms:modified xsi:type="dcterms:W3CDTF">2026-01-08T08:09:29Z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C6C6557410AF486BA40C44824D258498_13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