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8" i="3" l="1"/>
  <c r="F31" i="3"/>
  <c r="F38" i="3" s="1"/>
  <c r="C27" i="3"/>
  <c r="F20" i="3"/>
  <c r="F27" i="3" s="1"/>
  <c r="F28" i="3" s="1"/>
  <c r="F16" i="3"/>
  <c r="C16" i="3"/>
  <c r="F17" i="3" s="1"/>
  <c r="F8" i="3"/>
  <c r="C36" i="2"/>
  <c r="F29" i="2"/>
  <c r="F36" i="2" s="1"/>
  <c r="F25" i="2"/>
  <c r="F26" i="2" s="1"/>
  <c r="C25" i="2"/>
  <c r="C15" i="2"/>
  <c r="F16" i="2" s="1"/>
  <c r="F8" i="2"/>
  <c r="F15" i="2" s="1"/>
  <c r="D33" i="1"/>
  <c r="C33" i="1" s="1"/>
  <c r="K29" i="1"/>
  <c r="J29" i="1" s="1"/>
  <c r="D29" i="1"/>
  <c r="C29" i="1" s="1"/>
  <c r="K28" i="1"/>
  <c r="J28" i="1" s="1"/>
  <c r="D28" i="1"/>
  <c r="C28" i="1" s="1"/>
  <c r="K26" i="1"/>
  <c r="J26" i="1" s="1"/>
  <c r="D26" i="1"/>
  <c r="C26" i="1" s="1"/>
  <c r="K25" i="1"/>
  <c r="J25" i="1" s="1"/>
  <c r="K24" i="1"/>
  <c r="J24" i="1" s="1"/>
  <c r="K23" i="1"/>
  <c r="J23" i="1" s="1"/>
  <c r="K22" i="1"/>
  <c r="J22" i="1" s="1"/>
  <c r="K21" i="1"/>
  <c r="J21" i="1" s="1"/>
  <c r="K20" i="1"/>
  <c r="J20" i="1" s="1"/>
  <c r="D20" i="1"/>
  <c r="C20" i="1" s="1"/>
  <c r="K19" i="1"/>
  <c r="J19" i="1" s="1"/>
  <c r="D19" i="1"/>
  <c r="C19" i="1" s="1"/>
  <c r="K18" i="1"/>
  <c r="J18" i="1" s="1"/>
  <c r="D18" i="1"/>
  <c r="C18" i="1" s="1"/>
  <c r="N17" i="1"/>
  <c r="M17" i="1"/>
  <c r="L17" i="1"/>
  <c r="D17" i="1"/>
  <c r="C17" i="1" s="1"/>
  <c r="K16" i="1"/>
  <c r="J16" i="1" s="1"/>
  <c r="K15" i="1"/>
  <c r="J15" i="1" s="1"/>
  <c r="K14" i="1"/>
  <c r="J14" i="1" s="1"/>
  <c r="K13" i="1"/>
  <c r="J13" i="1" s="1"/>
  <c r="D13" i="1"/>
  <c r="C13" i="1" s="1"/>
  <c r="K12" i="1"/>
  <c r="J12" i="1" s="1"/>
  <c r="D12" i="1"/>
  <c r="C12" i="1" s="1"/>
  <c r="K11" i="1"/>
  <c r="J11" i="1" s="1"/>
  <c r="D11" i="1"/>
  <c r="C11" i="1" s="1"/>
  <c r="K10" i="1"/>
  <c r="J10" i="1" s="1"/>
  <c r="F10" i="1"/>
  <c r="E10" i="1"/>
  <c r="D10" i="1"/>
  <c r="C10" i="1" s="1"/>
  <c r="K9" i="1"/>
  <c r="J9" i="1" s="1"/>
  <c r="D9" i="1"/>
  <c r="C9" i="1" s="1"/>
  <c r="N8" i="1"/>
  <c r="M8" i="1"/>
  <c r="M7" i="1" s="1"/>
  <c r="M27" i="1" s="1"/>
  <c r="M31" i="1" s="1"/>
  <c r="L8" i="1"/>
  <c r="K8" i="1" s="1"/>
  <c r="D8" i="1"/>
  <c r="C8" i="1" s="1"/>
  <c r="G7" i="1"/>
  <c r="G27" i="1" s="1"/>
  <c r="G31" i="1" s="1"/>
  <c r="F7" i="1"/>
  <c r="F27" i="1" s="1"/>
  <c r="F31" i="1" s="1"/>
  <c r="E7" i="1"/>
  <c r="E27" i="1" s="1"/>
  <c r="F39" i="3" l="1"/>
  <c r="K17" i="1"/>
  <c r="J17" i="1" s="1"/>
  <c r="N7" i="1"/>
  <c r="N27" i="1" s="1"/>
  <c r="N31" i="1" s="1"/>
  <c r="N32" i="1" s="1"/>
  <c r="C7" i="1"/>
  <c r="F37" i="2"/>
  <c r="E31" i="1"/>
  <c r="D27" i="1"/>
  <c r="C27" i="1" s="1"/>
  <c r="J8" i="1"/>
  <c r="J7" i="1" s="1"/>
  <c r="G35" i="1"/>
  <c r="N33" i="1"/>
  <c r="N35" i="1" s="1"/>
  <c r="F35" i="1"/>
  <c r="M33" i="1"/>
  <c r="M35" i="1" s="1"/>
  <c r="M32" i="1"/>
  <c r="L7" i="1"/>
  <c r="L27" i="1" s="1"/>
  <c r="D7" i="1"/>
  <c r="K7" i="1" l="1"/>
  <c r="E35" i="1"/>
  <c r="D35" i="1" s="1"/>
  <c r="C35" i="1" s="1"/>
  <c r="D31" i="1"/>
  <c r="K27" i="1"/>
  <c r="J27" i="1" s="1"/>
  <c r="L31" i="1"/>
  <c r="L33" i="1" s="1"/>
  <c r="K33" i="1" s="1"/>
  <c r="J33" i="1" s="1"/>
  <c r="L32" i="1" l="1"/>
  <c r="C31" i="1"/>
  <c r="K31" i="1"/>
  <c r="J31" i="1" s="1"/>
  <c r="L35" i="1"/>
  <c r="K35" i="1" s="1"/>
  <c r="J35" i="1" s="1"/>
  <c r="K32" i="1" l="1"/>
  <c r="J32" i="1"/>
</calcChain>
</file>

<file path=xl/sharedStrings.xml><?xml version="1.0" encoding="utf-8"?>
<sst xmlns="http://schemas.openxmlformats.org/spreadsheetml/2006/main" count="234" uniqueCount="113">
  <si>
    <t>职工基本医疗保险基金收支表</t>
  </si>
  <si>
    <t>年报02表</t>
  </si>
  <si>
    <t>单位：</t>
  </si>
  <si>
    <t>东西湖区医疗保险办公室</t>
  </si>
  <si>
    <t>2019年</t>
  </si>
  <si>
    <t>单位:元</t>
  </si>
  <si>
    <t>项目</t>
  </si>
  <si>
    <t>合  计</t>
  </si>
  <si>
    <t>统账结合</t>
  </si>
  <si>
    <t>单建统筹基金</t>
  </si>
  <si>
    <t xml:space="preserve">小计
</t>
  </si>
  <si>
    <t>基本医疗保险统筹基金</t>
  </si>
  <si>
    <t>医疗保险个人账户基金</t>
  </si>
  <si>
    <t>一、基本医疗保险费收入</t>
  </si>
  <si>
    <t>一、基本医疗保险待遇支出</t>
  </si>
  <si>
    <t xml:space="preserve">  （一）单位缴纳</t>
  </si>
  <si>
    <t xml:space="preserve">   (一)在职职工医疗保险待遇支出</t>
  </si>
  <si>
    <t xml:space="preserve">  （二）个人缴纳</t>
  </si>
  <si>
    <t>其中：（1）住院支出</t>
  </si>
  <si>
    <t>二、利息收入</t>
  </si>
  <si>
    <t xml:space="preserve">      （2） 门诊大病</t>
  </si>
  <si>
    <t xml:space="preserve">  （一）定期利息</t>
  </si>
  <si>
    <t xml:space="preserve">      （3） 门诊统筹</t>
  </si>
  <si>
    <t xml:space="preserve">  （二）活期利息</t>
  </si>
  <si>
    <t xml:space="preserve">      （4）普通门诊支出</t>
  </si>
  <si>
    <t>--</t>
  </si>
  <si>
    <t>三、财政补贴收入</t>
  </si>
  <si>
    <t xml:space="preserve">      （5）定点药店医药费支出</t>
  </si>
  <si>
    <t xml:space="preserve">      （6）生育医疗费用支出</t>
  </si>
  <si>
    <t xml:space="preserve">      （7）生育津贴支出</t>
  </si>
  <si>
    <t xml:space="preserve">      （8）其他</t>
  </si>
  <si>
    <t>四、其他收入</t>
  </si>
  <si>
    <t>(二)退休人员医疗保险待遇支出</t>
  </si>
  <si>
    <t xml:space="preserve">  其中：滞纳金</t>
  </si>
  <si>
    <t>五、待转保险费收入</t>
  </si>
  <si>
    <t xml:space="preserve">      （2）门诊大病</t>
  </si>
  <si>
    <t>六、待转利息收入</t>
  </si>
  <si>
    <t xml:space="preserve">      （3）门诊统筹</t>
  </si>
  <si>
    <t xml:space="preserve">      （5）定点药店医药费</t>
  </si>
  <si>
    <t xml:space="preserve">      （6）其他</t>
  </si>
  <si>
    <t>二、其他支出</t>
  </si>
  <si>
    <t xml:space="preserve">     其中：划转长期护理保险支出</t>
  </si>
  <si>
    <t>七、转移收入</t>
  </si>
  <si>
    <t>三、转移支出</t>
  </si>
  <si>
    <t>小      计</t>
  </si>
  <si>
    <t>八、上级补助收入</t>
  </si>
  <si>
    <t>四、上解上级支出</t>
  </si>
  <si>
    <t>九、下级上解收入</t>
  </si>
  <si>
    <t>五、补助下级支出</t>
  </si>
  <si>
    <t>本年收入合计</t>
  </si>
  <si>
    <t>本年支出合计</t>
  </si>
  <si>
    <t>本年收支结余</t>
  </si>
  <si>
    <t>十、上年结余</t>
  </si>
  <si>
    <t>六、年末滚存结余</t>
  </si>
  <si>
    <t xml:space="preserve">    其中：待转基金</t>
  </si>
  <si>
    <t>总      计</t>
  </si>
  <si>
    <t>注：1.“生育医疗费用支出”和“生育津贴支出”项目由生育保险与职工基本医疗保险合并实施的统筹地区填列,且不再单列生育保险基金收入。</t>
  </si>
  <si>
    <t xml:space="preserve">    2.根据《关于印发&lt;社会保险基金财务制度&gt;的通知》财社〔2017〕144号，职工基本医保统筹基金待遇支出包括住院费用支出、门诊大病和门诊统筹费用支出，以及生育保险与职工基本</t>
  </si>
  <si>
    <t>医疗保险合并实施的统筹地区，包含生育医疗费用支出和生育津贴支出；职工基本医保个人账户待遇支出包括门诊费用支出、住院费用支出、在定点零售药店发生的医药费用支出；</t>
  </si>
  <si>
    <t xml:space="preserve">    3.开展长期护理保险制度试点的统筹地区，划转长期护理保险基金的支出在“划转长期护理保险支出”中列支。     </t>
  </si>
  <si>
    <t xml:space="preserve">    4.纵向公式：1=2+3；4=5+6；21=1+4+7+11+12+13+14+20；25=21+22+23；29=25+27；31=32+33+34+35+36+37+38+39；40=41+42+43+44+45+46；50=30+47+49；54=50+51+52；56=27+55；</t>
  </si>
  <si>
    <t>其他说明：表样中黄色显示为计算公式不需要录入。白色显示单元格需要录入。</t>
  </si>
  <si>
    <t xml:space="preserve">          蓝色无占位符‘--’单元格为取数公式，系统自动取数，不需要录入。蓝色有占位符‘--’单元格不用录入。</t>
  </si>
  <si>
    <t>其他医疗保险基金收支表</t>
  </si>
  <si>
    <t>年报 05-1表</t>
  </si>
  <si>
    <t>项      目</t>
  </si>
  <si>
    <t>金      额</t>
  </si>
  <si>
    <t>一、离休人员医疗保障基金</t>
  </si>
  <si>
    <t>——</t>
  </si>
  <si>
    <t xml:space="preserve">    （一）离休人员医疗保险费收入</t>
  </si>
  <si>
    <t xml:space="preserve">    （一）医疗费支出</t>
  </si>
  <si>
    <t xml:space="preserve">    （二）利息收入</t>
  </si>
  <si>
    <t xml:space="preserve">      其中：住院支出</t>
  </si>
  <si>
    <t xml:space="preserve">    （三）财政补贴收入</t>
  </si>
  <si>
    <t xml:space="preserve">            门诊支出</t>
  </si>
  <si>
    <t xml:space="preserve">    （四）其他收入</t>
  </si>
  <si>
    <t xml:space="preserve">            其他</t>
  </si>
  <si>
    <t xml:space="preserve">    （五）上级补助收入</t>
  </si>
  <si>
    <t xml:space="preserve">    （二）其他支出</t>
  </si>
  <si>
    <t xml:space="preserve">    （六）下级上解收入</t>
  </si>
  <si>
    <t xml:space="preserve">    （三）补助下级支出</t>
  </si>
  <si>
    <t xml:space="preserve">    （四）上解上级支出</t>
  </si>
  <si>
    <t xml:space="preserve">    （七）上年结余</t>
  </si>
  <si>
    <t xml:space="preserve">    （五）年末滚存结余</t>
  </si>
  <si>
    <t>二、伤残人员医疗保障基金</t>
  </si>
  <si>
    <t xml:space="preserve">    （一）伤残人员医疗保险费收入</t>
  </si>
  <si>
    <t xml:space="preserve">    （一）伤残人员医疗费支出</t>
  </si>
  <si>
    <t>三、公务员医疗补助基金</t>
  </si>
  <si>
    <t xml:space="preserve">    （一）公务员医疗保险费收入</t>
  </si>
  <si>
    <t xml:space="preserve">    （一）公务员医疗费支出</t>
  </si>
  <si>
    <t xml:space="preserve">    其中：住院支出</t>
  </si>
  <si>
    <t xml:space="preserve">          门诊支出</t>
  </si>
  <si>
    <t xml:space="preserve">          其他</t>
  </si>
  <si>
    <t xml:space="preserve">    （三）补助下级支出  </t>
  </si>
  <si>
    <t>注：纵向公式：9=2+3+4+5+6+7；19=13+14+15+16+17+18；30=23+24+25+26+27+28；40=33+37+38+39；41=9+10-40；50=44+47+48+49；51=19+20-50；61=54+58+59+60；62=30+31-61；</t>
  </si>
  <si>
    <t xml:space="preserve">         蓝色无占位符‘--’单元格为取数公式，系统自动取数，不需要录入。蓝色有占位符‘--’单元格不用录入。</t>
  </si>
  <si>
    <t>年报 05-2表</t>
  </si>
  <si>
    <t>四、职工大额医疗费用补助基金</t>
  </si>
  <si>
    <t xml:space="preserve">    （一）职工大额医疗费收入</t>
  </si>
  <si>
    <t xml:space="preserve">    （一）职工大额医疗费支出</t>
  </si>
  <si>
    <t xml:space="preserve">    （二）购买商业保险大额保险支出</t>
  </si>
  <si>
    <t xml:space="preserve">    （六 ）下级上解收入</t>
  </si>
  <si>
    <t xml:space="preserve">    （三）其他支出</t>
  </si>
  <si>
    <t xml:space="preserve">    （四）补助下级支出</t>
  </si>
  <si>
    <t xml:space="preserve">    （五）上解上级支出</t>
  </si>
  <si>
    <t xml:space="preserve">    （六）年末滚存结余</t>
  </si>
  <si>
    <t>五、企业补充医疗保险基金</t>
  </si>
  <si>
    <t xml:space="preserve">    （一）企业补充医疗保险费收入</t>
  </si>
  <si>
    <t xml:space="preserve">    （一）企业补充医疗保险医疗费支出</t>
  </si>
  <si>
    <t>六、其他补充医疗保险基金</t>
  </si>
  <si>
    <t xml:space="preserve">    （一）其他补充医疗保险费收入</t>
  </si>
  <si>
    <t xml:space="preserve">    （一）其他补充医疗保险医疗费支出</t>
  </si>
  <si>
    <t>注：纵向公式：10=2+3+4+5+6+7；21=14+15+16+17+18+19；32=25+26+27+28+29+30；43=35+39+40+41+42；44=10+11-43；54=47+51+52+53；55=21+22-54；65=58+62+63+64；66=32+33-65；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</si>
</sst>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\-#,##0.00"/>
    <numFmt numFmtId="177" formatCode="#,##0.000_ ;\-#,##0.000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23"/>
      <color indexed="8"/>
      <name val="微软雅黑"/>
      <family val="2"/>
      <charset val="134"/>
    </font>
    <font>
      <sz val="10"/>
      <name val="Arial"/>
      <charset val="1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sz val="27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2" borderId="0" xfId="1" applyFont="1" applyFill="1" applyBorder="1" applyAlignment="1">
      <alignment horizontal="right" vertical="center"/>
    </xf>
    <xf numFmtId="0" fontId="4" fillId="2" borderId="0" xfId="1" applyFont="1" applyFill="1" applyBorder="1"/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0" fontId="4" fillId="2" borderId="1" xfId="1" applyFont="1" applyFill="1" applyBorder="1"/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176" fontId="5" fillId="4" borderId="2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176" fontId="5" fillId="3" borderId="2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177" fontId="5" fillId="2" borderId="2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176" fontId="5" fillId="3" borderId="3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/>
    </xf>
    <xf numFmtId="176" fontId="5" fillId="4" borderId="3" xfId="1" applyNumberFormat="1" applyFont="1" applyFill="1" applyBorder="1" applyAlignment="1">
      <alignment horizontal="right" vertical="center"/>
    </xf>
    <xf numFmtId="176" fontId="5" fillId="2" borderId="3" xfId="1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center" vertical="center"/>
    </xf>
    <xf numFmtId="176" fontId="5" fillId="4" borderId="4" xfId="1" applyNumberFormat="1" applyFont="1" applyFill="1" applyBorder="1" applyAlignment="1">
      <alignment horizontal="right" vertical="center"/>
    </xf>
    <xf numFmtId="176" fontId="5" fillId="4" borderId="4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/>
    </xf>
    <xf numFmtId="176" fontId="5" fillId="2" borderId="4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7" xfId="1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/>
    <xf numFmtId="0" fontId="5" fillId="3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 wrapText="1"/>
    </xf>
    <xf numFmtId="176" fontId="5" fillId="2" borderId="7" xfId="1" applyNumberFormat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/>
    </xf>
    <xf numFmtId="176" fontId="5" fillId="2" borderId="9" xfId="1" applyNumberFormat="1" applyFont="1" applyFill="1" applyBorder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workbookViewId="0">
      <selection activeCell="H4" sqref="H4"/>
    </sheetView>
  </sheetViews>
  <sheetFormatPr defaultRowHeight="13.5" x14ac:dyDescent="0.15"/>
  <cols>
    <col min="1" max="1" width="6.875" customWidth="1"/>
    <col min="2" max="2" width="27.125" customWidth="1"/>
    <col min="3" max="7" width="19.5" customWidth="1"/>
    <col min="8" max="8" width="7" customWidth="1"/>
    <col min="9" max="9" width="33.375" customWidth="1"/>
    <col min="10" max="14" width="19.5" customWidth="1"/>
  </cols>
  <sheetData>
    <row r="1" spans="1:14" ht="31.5" x14ac:dyDescent="0.2">
      <c r="A1" s="44" t="s">
        <v>0</v>
      </c>
      <c r="B1" s="44"/>
      <c r="C1" s="44"/>
      <c r="D1" s="45"/>
      <c r="E1" s="44"/>
      <c r="F1" s="44"/>
      <c r="G1" s="44"/>
      <c r="H1" s="44"/>
      <c r="I1" s="44"/>
      <c r="J1" s="44"/>
      <c r="K1" s="45"/>
      <c r="L1" s="44"/>
      <c r="M1" s="44"/>
      <c r="N1" s="44"/>
    </row>
    <row r="2" spans="1:14" x14ac:dyDescent="0.2">
      <c r="A2" s="1"/>
      <c r="B2" s="1"/>
      <c r="C2" s="1"/>
      <c r="D2" s="2"/>
      <c r="E2" s="1"/>
      <c r="F2" s="1"/>
      <c r="G2" s="1"/>
      <c r="H2" s="3"/>
      <c r="I2" s="1"/>
      <c r="J2" s="1"/>
      <c r="K2" s="2"/>
      <c r="L2" s="1"/>
      <c r="M2" s="1"/>
      <c r="N2" s="1"/>
    </row>
    <row r="3" spans="1:14" x14ac:dyDescent="0.2">
      <c r="A3" s="1"/>
      <c r="B3" s="1"/>
      <c r="C3" s="1"/>
      <c r="D3" s="2"/>
      <c r="E3" s="1"/>
      <c r="F3" s="1"/>
      <c r="G3" s="1"/>
      <c r="H3" s="3"/>
      <c r="I3" s="1"/>
      <c r="J3" s="1"/>
      <c r="K3" s="2"/>
      <c r="L3" s="1"/>
      <c r="M3" s="1"/>
      <c r="N3" s="1" t="s">
        <v>1</v>
      </c>
    </row>
    <row r="4" spans="1:14" x14ac:dyDescent="0.2">
      <c r="A4" s="4" t="s">
        <v>2</v>
      </c>
      <c r="B4" s="5"/>
      <c r="C4" s="6" t="s">
        <v>3</v>
      </c>
      <c r="D4" s="7"/>
      <c r="E4" s="4"/>
      <c r="F4" s="8"/>
      <c r="G4" s="4" t="s">
        <v>4</v>
      </c>
      <c r="H4" s="5"/>
      <c r="I4" s="4"/>
      <c r="J4" s="8"/>
      <c r="K4" s="7"/>
      <c r="L4" s="8"/>
      <c r="M4" s="8"/>
      <c r="N4" s="4" t="s">
        <v>5</v>
      </c>
    </row>
    <row r="5" spans="1:14" x14ac:dyDescent="0.15">
      <c r="A5" s="46" t="s">
        <v>6</v>
      </c>
      <c r="B5" s="46"/>
      <c r="C5" s="46" t="s">
        <v>7</v>
      </c>
      <c r="D5" s="46" t="s">
        <v>8</v>
      </c>
      <c r="E5" s="46"/>
      <c r="F5" s="46"/>
      <c r="G5" s="46" t="s">
        <v>9</v>
      </c>
      <c r="H5" s="46" t="s">
        <v>6</v>
      </c>
      <c r="I5" s="46"/>
      <c r="J5" s="46" t="s">
        <v>7</v>
      </c>
      <c r="K5" s="46" t="s">
        <v>8</v>
      </c>
      <c r="L5" s="46"/>
      <c r="M5" s="46"/>
      <c r="N5" s="46" t="s">
        <v>9</v>
      </c>
    </row>
    <row r="6" spans="1:14" ht="24" x14ac:dyDescent="0.15">
      <c r="A6" s="46"/>
      <c r="B6" s="46"/>
      <c r="C6" s="46"/>
      <c r="D6" s="9" t="s">
        <v>10</v>
      </c>
      <c r="E6" s="10" t="s">
        <v>11</v>
      </c>
      <c r="F6" s="10" t="s">
        <v>12</v>
      </c>
      <c r="G6" s="46"/>
      <c r="H6" s="46"/>
      <c r="I6" s="46"/>
      <c r="J6" s="46"/>
      <c r="K6" s="9" t="s">
        <v>10</v>
      </c>
      <c r="L6" s="9" t="s">
        <v>11</v>
      </c>
      <c r="M6" s="10" t="s">
        <v>12</v>
      </c>
      <c r="N6" s="46"/>
    </row>
    <row r="7" spans="1:14" x14ac:dyDescent="0.15">
      <c r="A7" s="10">
        <v>1</v>
      </c>
      <c r="B7" s="11" t="s">
        <v>13</v>
      </c>
      <c r="C7" s="12">
        <f>C8+C9</f>
        <v>873151792.94000006</v>
      </c>
      <c r="D7" s="12">
        <f>D8+D9</f>
        <v>873151792.94000006</v>
      </c>
      <c r="E7" s="12">
        <f>E8+E9</f>
        <v>571029431.38999999</v>
      </c>
      <c r="F7" s="12">
        <f>F8+F9</f>
        <v>302122361.55000001</v>
      </c>
      <c r="G7" s="12">
        <f>G8+G9</f>
        <v>0</v>
      </c>
      <c r="H7" s="10">
        <v>30</v>
      </c>
      <c r="I7" s="11" t="s">
        <v>14</v>
      </c>
      <c r="J7" s="12">
        <f>J8+J17</f>
        <v>472865382.89999998</v>
      </c>
      <c r="K7" s="12">
        <f>K8+K17</f>
        <v>472865382.89999998</v>
      </c>
      <c r="L7" s="12">
        <f>L8+L17</f>
        <v>245928981.70999998</v>
      </c>
      <c r="M7" s="12">
        <f>M8+M17</f>
        <v>226936401.19</v>
      </c>
      <c r="N7" s="12">
        <f>N8+N17</f>
        <v>0</v>
      </c>
    </row>
    <row r="8" spans="1:14" x14ac:dyDescent="0.15">
      <c r="A8" s="10">
        <v>2</v>
      </c>
      <c r="B8" s="11" t="s">
        <v>15</v>
      </c>
      <c r="C8" s="12">
        <f t="shared" ref="C8:C13" si="0">D8+G8</f>
        <v>723795722.11000001</v>
      </c>
      <c r="D8" s="12">
        <f t="shared" ref="D8:D13" si="1">E8+F8</f>
        <v>723795722.11000001</v>
      </c>
      <c r="E8" s="13">
        <v>571029431.38999999</v>
      </c>
      <c r="F8" s="13">
        <v>152766290.72</v>
      </c>
      <c r="G8" s="13">
        <v>0</v>
      </c>
      <c r="H8" s="10">
        <v>31</v>
      </c>
      <c r="I8" s="11" t="s">
        <v>16</v>
      </c>
      <c r="J8" s="12">
        <f>K8+N8</f>
        <v>330153225.88</v>
      </c>
      <c r="K8" s="12">
        <f>L8+M8</f>
        <v>330153225.88</v>
      </c>
      <c r="L8" s="12">
        <f>L9+L10+L11+L14+L15+L16</f>
        <v>171102278.07999998</v>
      </c>
      <c r="M8" s="12">
        <f>M9+M10+M11+M12+M13+M14+M16</f>
        <v>159050947.80000001</v>
      </c>
      <c r="N8" s="12">
        <f>N9+N10+N11+N14+N15+N16</f>
        <v>0</v>
      </c>
    </row>
    <row r="9" spans="1:14" x14ac:dyDescent="0.15">
      <c r="A9" s="10">
        <v>3</v>
      </c>
      <c r="B9" s="11" t="s">
        <v>17</v>
      </c>
      <c r="C9" s="12">
        <f t="shared" si="0"/>
        <v>149356070.83000001</v>
      </c>
      <c r="D9" s="12">
        <f t="shared" si="1"/>
        <v>149356070.83000001</v>
      </c>
      <c r="E9" s="13">
        <v>0</v>
      </c>
      <c r="F9" s="13">
        <v>149356070.83000001</v>
      </c>
      <c r="G9" s="13">
        <v>0</v>
      </c>
      <c r="H9" s="10">
        <v>32</v>
      </c>
      <c r="I9" s="11" t="s">
        <v>18</v>
      </c>
      <c r="J9" s="12">
        <f>K9+N9</f>
        <v>152699871.48999998</v>
      </c>
      <c r="K9" s="12">
        <f>L9+M9</f>
        <v>152699871.48999998</v>
      </c>
      <c r="L9" s="13">
        <v>142702359.88999999</v>
      </c>
      <c r="M9" s="13">
        <v>9997511.5999999996</v>
      </c>
      <c r="N9" s="13">
        <v>0</v>
      </c>
    </row>
    <row r="10" spans="1:14" x14ac:dyDescent="0.15">
      <c r="A10" s="10">
        <v>4</v>
      </c>
      <c r="B10" s="11" t="s">
        <v>19</v>
      </c>
      <c r="C10" s="12">
        <f t="shared" si="0"/>
        <v>20551495.73</v>
      </c>
      <c r="D10" s="12">
        <f t="shared" si="1"/>
        <v>20551495.73</v>
      </c>
      <c r="E10" s="12">
        <f>E11+E12</f>
        <v>18453656.710000001</v>
      </c>
      <c r="F10" s="12">
        <f>F11+F12</f>
        <v>2097839.02</v>
      </c>
      <c r="G10" s="13">
        <v>0</v>
      </c>
      <c r="H10" s="10">
        <v>33</v>
      </c>
      <c r="I10" s="11" t="s">
        <v>20</v>
      </c>
      <c r="J10" s="12">
        <f>K10+N10</f>
        <v>31034570.920000002</v>
      </c>
      <c r="K10" s="12">
        <f>L10+M10</f>
        <v>31034570.920000002</v>
      </c>
      <c r="L10" s="13">
        <v>28399918.190000001</v>
      </c>
      <c r="M10" s="13">
        <v>2634652.73</v>
      </c>
      <c r="N10" s="13">
        <v>0</v>
      </c>
    </row>
    <row r="11" spans="1:14" x14ac:dyDescent="0.15">
      <c r="A11" s="10">
        <v>5</v>
      </c>
      <c r="B11" s="11" t="s">
        <v>21</v>
      </c>
      <c r="C11" s="12">
        <f t="shared" si="0"/>
        <v>0</v>
      </c>
      <c r="D11" s="12">
        <f t="shared" si="1"/>
        <v>0</v>
      </c>
      <c r="E11" s="13">
        <v>0</v>
      </c>
      <c r="F11" s="13">
        <v>0</v>
      </c>
      <c r="G11" s="13">
        <v>0</v>
      </c>
      <c r="H11" s="10">
        <v>34</v>
      </c>
      <c r="I11" s="11" t="s">
        <v>22</v>
      </c>
      <c r="J11" s="12">
        <f>K11+N11</f>
        <v>0</v>
      </c>
      <c r="K11" s="12">
        <f>L11+M11</f>
        <v>0</v>
      </c>
      <c r="L11" s="13">
        <v>0</v>
      </c>
      <c r="M11" s="13">
        <v>0</v>
      </c>
      <c r="N11" s="13">
        <v>0</v>
      </c>
    </row>
    <row r="12" spans="1:14" x14ac:dyDescent="0.15">
      <c r="A12" s="10">
        <v>6</v>
      </c>
      <c r="B12" s="11" t="s">
        <v>23</v>
      </c>
      <c r="C12" s="12">
        <f t="shared" si="0"/>
        <v>20551495.73</v>
      </c>
      <c r="D12" s="12">
        <f t="shared" si="1"/>
        <v>20551495.73</v>
      </c>
      <c r="E12" s="13">
        <v>18453656.710000001</v>
      </c>
      <c r="F12" s="13">
        <v>2097839.02</v>
      </c>
      <c r="G12" s="13">
        <v>0</v>
      </c>
      <c r="H12" s="10">
        <v>35</v>
      </c>
      <c r="I12" s="11" t="s">
        <v>24</v>
      </c>
      <c r="J12" s="12">
        <f>K12</f>
        <v>48482733.18</v>
      </c>
      <c r="K12" s="12">
        <f>M12</f>
        <v>48482733.18</v>
      </c>
      <c r="L12" s="14" t="s">
        <v>25</v>
      </c>
      <c r="M12" s="13">
        <v>48482733.18</v>
      </c>
      <c r="N12" s="14" t="s">
        <v>25</v>
      </c>
    </row>
    <row r="13" spans="1:14" x14ac:dyDescent="0.15">
      <c r="A13" s="10">
        <v>7</v>
      </c>
      <c r="B13" s="11" t="s">
        <v>26</v>
      </c>
      <c r="C13" s="12">
        <f t="shared" si="0"/>
        <v>0</v>
      </c>
      <c r="D13" s="12">
        <f t="shared" si="1"/>
        <v>0</v>
      </c>
      <c r="E13" s="13">
        <v>0</v>
      </c>
      <c r="F13" s="13">
        <v>0</v>
      </c>
      <c r="G13" s="13">
        <v>0</v>
      </c>
      <c r="H13" s="10">
        <v>36</v>
      </c>
      <c r="I13" s="11" t="s">
        <v>27</v>
      </c>
      <c r="J13" s="12">
        <f>K13</f>
        <v>97936050.290000007</v>
      </c>
      <c r="K13" s="12">
        <f>M13</f>
        <v>97936050.290000007</v>
      </c>
      <c r="L13" s="14" t="s">
        <v>25</v>
      </c>
      <c r="M13" s="13">
        <v>97936050.290000007</v>
      </c>
      <c r="N13" s="14" t="s">
        <v>25</v>
      </c>
    </row>
    <row r="14" spans="1:14" x14ac:dyDescent="0.15">
      <c r="A14" s="10">
        <v>8</v>
      </c>
      <c r="B14" s="15"/>
      <c r="C14" s="16"/>
      <c r="D14" s="16"/>
      <c r="E14" s="16"/>
      <c r="F14" s="16"/>
      <c r="G14" s="16"/>
      <c r="H14" s="10">
        <v>37</v>
      </c>
      <c r="I14" s="11" t="s">
        <v>28</v>
      </c>
      <c r="J14" s="12">
        <f t="shared" ref="J14:J20" si="2">K14+N14</f>
        <v>0</v>
      </c>
      <c r="K14" s="12">
        <f>L14+M14</f>
        <v>0</v>
      </c>
      <c r="L14" s="13">
        <v>0</v>
      </c>
      <c r="M14" s="13">
        <v>0</v>
      </c>
      <c r="N14" s="13">
        <v>0</v>
      </c>
    </row>
    <row r="15" spans="1:14" x14ac:dyDescent="0.15">
      <c r="A15" s="10">
        <v>9</v>
      </c>
      <c r="B15" s="15"/>
      <c r="C15" s="16"/>
      <c r="D15" s="16"/>
      <c r="E15" s="16"/>
      <c r="F15" s="16"/>
      <c r="G15" s="16"/>
      <c r="H15" s="10">
        <v>38</v>
      </c>
      <c r="I15" s="11" t="s">
        <v>29</v>
      </c>
      <c r="J15" s="12">
        <f t="shared" si="2"/>
        <v>0</v>
      </c>
      <c r="K15" s="12">
        <f>L15</f>
        <v>0</v>
      </c>
      <c r="L15" s="13">
        <v>0</v>
      </c>
      <c r="M15" s="14" t="s">
        <v>25</v>
      </c>
      <c r="N15" s="13">
        <v>0</v>
      </c>
    </row>
    <row r="16" spans="1:14" x14ac:dyDescent="0.15">
      <c r="A16" s="10">
        <v>10</v>
      </c>
      <c r="B16" s="11"/>
      <c r="C16" s="16"/>
      <c r="D16" s="16"/>
      <c r="E16" s="16"/>
      <c r="F16" s="16"/>
      <c r="G16" s="16"/>
      <c r="H16" s="10">
        <v>39</v>
      </c>
      <c r="I16" s="11" t="s">
        <v>30</v>
      </c>
      <c r="J16" s="12">
        <f t="shared" si="2"/>
        <v>0</v>
      </c>
      <c r="K16" s="12">
        <f>L16+M16</f>
        <v>0</v>
      </c>
      <c r="L16" s="13">
        <v>0</v>
      </c>
      <c r="M16" s="13">
        <v>0</v>
      </c>
      <c r="N16" s="13">
        <v>0</v>
      </c>
    </row>
    <row r="17" spans="1:14" x14ac:dyDescent="0.15">
      <c r="A17" s="10">
        <v>11</v>
      </c>
      <c r="B17" s="11" t="s">
        <v>31</v>
      </c>
      <c r="C17" s="12">
        <f>D17+G17</f>
        <v>4226187.87</v>
      </c>
      <c r="D17" s="12">
        <f>E17+F17</f>
        <v>4226187.87</v>
      </c>
      <c r="E17" s="13">
        <v>4226187.87</v>
      </c>
      <c r="F17" s="13">
        <v>0</v>
      </c>
      <c r="G17" s="13">
        <v>0</v>
      </c>
      <c r="H17" s="10">
        <v>40</v>
      </c>
      <c r="I17" s="11" t="s">
        <v>32</v>
      </c>
      <c r="J17" s="12">
        <f t="shared" si="2"/>
        <v>142712157.01999998</v>
      </c>
      <c r="K17" s="12">
        <f>L17+M17</f>
        <v>142712157.01999998</v>
      </c>
      <c r="L17" s="12">
        <f>L18+L19+L20</f>
        <v>74826703.629999995</v>
      </c>
      <c r="M17" s="12">
        <f>M18+M19+M20+M21+M22+M23</f>
        <v>67885453.390000001</v>
      </c>
      <c r="N17" s="12">
        <f>N18+N19+N20</f>
        <v>0</v>
      </c>
    </row>
    <row r="18" spans="1:14" x14ac:dyDescent="0.15">
      <c r="A18" s="10">
        <v>12</v>
      </c>
      <c r="B18" s="11" t="s">
        <v>33</v>
      </c>
      <c r="C18" s="12">
        <f>D18+G18</f>
        <v>0</v>
      </c>
      <c r="D18" s="12">
        <f>E18+F18</f>
        <v>0</v>
      </c>
      <c r="E18" s="13">
        <v>0</v>
      </c>
      <c r="F18" s="13">
        <v>0</v>
      </c>
      <c r="G18" s="13">
        <v>0</v>
      </c>
      <c r="H18" s="10">
        <v>41</v>
      </c>
      <c r="I18" s="11" t="s">
        <v>18</v>
      </c>
      <c r="J18" s="12">
        <f t="shared" si="2"/>
        <v>66514593.140000001</v>
      </c>
      <c r="K18" s="12">
        <f>L18+M18</f>
        <v>66514593.140000001</v>
      </c>
      <c r="L18" s="13">
        <v>62509183.810000002</v>
      </c>
      <c r="M18" s="13">
        <v>4005409.33</v>
      </c>
      <c r="N18" s="13">
        <v>0</v>
      </c>
    </row>
    <row r="19" spans="1:14" x14ac:dyDescent="0.15">
      <c r="A19" s="10">
        <v>13</v>
      </c>
      <c r="B19" s="11" t="s">
        <v>34</v>
      </c>
      <c r="C19" s="12">
        <f>D19+G19</f>
        <v>0</v>
      </c>
      <c r="D19" s="12">
        <f>E19+F19</f>
        <v>0</v>
      </c>
      <c r="E19" s="13">
        <v>0</v>
      </c>
      <c r="F19" s="13">
        <v>0</v>
      </c>
      <c r="G19" s="13">
        <v>0</v>
      </c>
      <c r="H19" s="10">
        <v>42</v>
      </c>
      <c r="I19" s="11" t="s">
        <v>35</v>
      </c>
      <c r="J19" s="12">
        <f t="shared" si="2"/>
        <v>13446656.690000001</v>
      </c>
      <c r="K19" s="12">
        <f>L19+M19</f>
        <v>13446656.690000001</v>
      </c>
      <c r="L19" s="13">
        <v>12317519.82</v>
      </c>
      <c r="M19" s="13">
        <v>1129136.8700000001</v>
      </c>
      <c r="N19" s="13">
        <v>0</v>
      </c>
    </row>
    <row r="20" spans="1:14" x14ac:dyDescent="0.15">
      <c r="A20" s="10">
        <v>14</v>
      </c>
      <c r="B20" s="11" t="s">
        <v>36</v>
      </c>
      <c r="C20" s="12">
        <f>D20+G20</f>
        <v>0</v>
      </c>
      <c r="D20" s="12">
        <f>E20+F20</f>
        <v>0</v>
      </c>
      <c r="E20" s="13">
        <v>0</v>
      </c>
      <c r="F20" s="13">
        <v>0</v>
      </c>
      <c r="G20" s="13">
        <v>0</v>
      </c>
      <c r="H20" s="10">
        <v>43</v>
      </c>
      <c r="I20" s="11" t="s">
        <v>37</v>
      </c>
      <c r="J20" s="12">
        <f t="shared" si="2"/>
        <v>0</v>
      </c>
      <c r="K20" s="12">
        <f>L20+M20</f>
        <v>0</v>
      </c>
      <c r="L20" s="13">
        <v>0</v>
      </c>
      <c r="M20" s="13">
        <v>0</v>
      </c>
      <c r="N20" s="13">
        <v>0</v>
      </c>
    </row>
    <row r="21" spans="1:14" x14ac:dyDescent="0.15">
      <c r="A21" s="10">
        <v>15</v>
      </c>
      <c r="B21" s="11"/>
      <c r="C21" s="16"/>
      <c r="D21" s="16"/>
      <c r="E21" s="16"/>
      <c r="F21" s="16"/>
      <c r="G21" s="16"/>
      <c r="H21" s="10">
        <v>44</v>
      </c>
      <c r="I21" s="11" t="s">
        <v>24</v>
      </c>
      <c r="J21" s="12">
        <f>K21</f>
        <v>19122549.18</v>
      </c>
      <c r="K21" s="12">
        <f>M21</f>
        <v>19122549.18</v>
      </c>
      <c r="L21" s="14" t="s">
        <v>25</v>
      </c>
      <c r="M21" s="13">
        <v>19122549.18</v>
      </c>
      <c r="N21" s="14" t="s">
        <v>25</v>
      </c>
    </row>
    <row r="22" spans="1:14" x14ac:dyDescent="0.15">
      <c r="A22" s="10">
        <v>16</v>
      </c>
      <c r="B22" s="11"/>
      <c r="C22" s="16"/>
      <c r="D22" s="16"/>
      <c r="E22" s="16"/>
      <c r="F22" s="16"/>
      <c r="G22" s="16"/>
      <c r="H22" s="10">
        <v>45</v>
      </c>
      <c r="I22" s="11" t="s">
        <v>38</v>
      </c>
      <c r="J22" s="12">
        <f>K22</f>
        <v>43628358.009999998</v>
      </c>
      <c r="K22" s="12">
        <f>M22</f>
        <v>43628358.009999998</v>
      </c>
      <c r="L22" s="14" t="s">
        <v>25</v>
      </c>
      <c r="M22" s="13">
        <v>43628358.009999998</v>
      </c>
      <c r="N22" s="14" t="s">
        <v>25</v>
      </c>
    </row>
    <row r="23" spans="1:14" x14ac:dyDescent="0.15">
      <c r="A23" s="10">
        <v>17</v>
      </c>
      <c r="B23" s="11"/>
      <c r="C23" s="14"/>
      <c r="D23" s="14"/>
      <c r="E23" s="14"/>
      <c r="F23" s="14"/>
      <c r="G23" s="14"/>
      <c r="H23" s="10">
        <v>46</v>
      </c>
      <c r="I23" s="11" t="s">
        <v>39</v>
      </c>
      <c r="J23" s="12">
        <f>K23</f>
        <v>0</v>
      </c>
      <c r="K23" s="12">
        <f>M23</f>
        <v>0</v>
      </c>
      <c r="L23" s="14" t="s">
        <v>25</v>
      </c>
      <c r="M23" s="13">
        <v>0</v>
      </c>
      <c r="N23" s="14" t="s">
        <v>25</v>
      </c>
    </row>
    <row r="24" spans="1:14" x14ac:dyDescent="0.15">
      <c r="A24" s="10">
        <v>18</v>
      </c>
      <c r="B24" s="11"/>
      <c r="C24" s="16"/>
      <c r="D24" s="16"/>
      <c r="E24" s="16"/>
      <c r="F24" s="16"/>
      <c r="G24" s="14"/>
      <c r="H24" s="10">
        <v>47</v>
      </c>
      <c r="I24" s="17" t="s">
        <v>40</v>
      </c>
      <c r="J24" s="12">
        <f>K24+N24</f>
        <v>0</v>
      </c>
      <c r="K24" s="12">
        <f>L24+M24</f>
        <v>0</v>
      </c>
      <c r="L24" s="13">
        <v>0</v>
      </c>
      <c r="M24" s="13">
        <v>0</v>
      </c>
      <c r="N24" s="18">
        <v>0</v>
      </c>
    </row>
    <row r="25" spans="1:14" x14ac:dyDescent="0.15">
      <c r="A25" s="10">
        <v>19</v>
      </c>
      <c r="B25" s="11"/>
      <c r="C25" s="16"/>
      <c r="D25" s="16"/>
      <c r="E25" s="16"/>
      <c r="F25" s="16"/>
      <c r="G25" s="16"/>
      <c r="H25" s="10">
        <v>48</v>
      </c>
      <c r="I25" s="11" t="s">
        <v>41</v>
      </c>
      <c r="J25" s="12">
        <f>K25+N25</f>
        <v>0</v>
      </c>
      <c r="K25" s="12">
        <f>L25+M25</f>
        <v>0</v>
      </c>
      <c r="L25" s="13">
        <v>0</v>
      </c>
      <c r="M25" s="13">
        <v>0</v>
      </c>
      <c r="N25" s="13">
        <v>0</v>
      </c>
    </row>
    <row r="26" spans="1:14" x14ac:dyDescent="0.15">
      <c r="A26" s="10">
        <v>20</v>
      </c>
      <c r="B26" s="11" t="s">
        <v>42</v>
      </c>
      <c r="C26" s="12">
        <f>D26</f>
        <v>3166542.46</v>
      </c>
      <c r="D26" s="12">
        <f>F26</f>
        <v>3166542.46</v>
      </c>
      <c r="E26" s="14" t="s">
        <v>25</v>
      </c>
      <c r="F26" s="13">
        <v>3166542.46</v>
      </c>
      <c r="G26" s="14" t="s">
        <v>25</v>
      </c>
      <c r="H26" s="10">
        <v>49</v>
      </c>
      <c r="I26" s="11" t="s">
        <v>43</v>
      </c>
      <c r="J26" s="12">
        <f>K26</f>
        <v>4446531.75</v>
      </c>
      <c r="K26" s="12">
        <f>M26</f>
        <v>4446531.75</v>
      </c>
      <c r="L26" s="14" t="s">
        <v>25</v>
      </c>
      <c r="M26" s="13">
        <v>4446531.75</v>
      </c>
      <c r="N26" s="14" t="s">
        <v>25</v>
      </c>
    </row>
    <row r="27" spans="1:14" x14ac:dyDescent="0.15">
      <c r="A27" s="10">
        <v>21</v>
      </c>
      <c r="B27" s="19" t="s">
        <v>44</v>
      </c>
      <c r="C27" s="12">
        <f>D27+G27</f>
        <v>901096019</v>
      </c>
      <c r="D27" s="12">
        <f>E27+F27</f>
        <v>901096019</v>
      </c>
      <c r="E27" s="12">
        <f>E7+E10+E13+E17+E19+E20</f>
        <v>593709275.97000003</v>
      </c>
      <c r="F27" s="12">
        <f>F7+F10+F13+F17+F19+F20+F26</f>
        <v>307386743.02999997</v>
      </c>
      <c r="G27" s="12">
        <f>G7+G10+G13+G17+G19+G20</f>
        <v>0</v>
      </c>
      <c r="H27" s="10">
        <v>50</v>
      </c>
      <c r="I27" s="19" t="s">
        <v>44</v>
      </c>
      <c r="J27" s="12">
        <f>K27+N27</f>
        <v>477311914.64999998</v>
      </c>
      <c r="K27" s="12">
        <f>L27+M27</f>
        <v>477311914.64999998</v>
      </c>
      <c r="L27" s="12">
        <f>L7+L24</f>
        <v>245928981.70999998</v>
      </c>
      <c r="M27" s="12">
        <f>M7+M24+M26</f>
        <v>231382932.94</v>
      </c>
      <c r="N27" s="12">
        <f>N7+N24</f>
        <v>0</v>
      </c>
    </row>
    <row r="28" spans="1:14" x14ac:dyDescent="0.15">
      <c r="A28" s="10">
        <v>22</v>
      </c>
      <c r="B28" s="11" t="s">
        <v>45</v>
      </c>
      <c r="C28" s="12">
        <f>D28+G28</f>
        <v>0</v>
      </c>
      <c r="D28" s="12">
        <f>E28+F28</f>
        <v>0</v>
      </c>
      <c r="E28" s="13">
        <v>0</v>
      </c>
      <c r="F28" s="13">
        <v>0</v>
      </c>
      <c r="G28" s="13">
        <v>0</v>
      </c>
      <c r="H28" s="10">
        <v>51</v>
      </c>
      <c r="I28" s="11" t="s">
        <v>46</v>
      </c>
      <c r="J28" s="12">
        <f>K28+N28</f>
        <v>0</v>
      </c>
      <c r="K28" s="12">
        <f>L28+M28</f>
        <v>0</v>
      </c>
      <c r="L28" s="13">
        <v>0</v>
      </c>
      <c r="M28" s="13">
        <v>0</v>
      </c>
      <c r="N28" s="13">
        <v>0</v>
      </c>
    </row>
    <row r="29" spans="1:14" x14ac:dyDescent="0.15">
      <c r="A29" s="10">
        <v>23</v>
      </c>
      <c r="B29" s="11" t="s">
        <v>47</v>
      </c>
      <c r="C29" s="12">
        <f>D29+G29</f>
        <v>0</v>
      </c>
      <c r="D29" s="12">
        <f>E29+F29</f>
        <v>0</v>
      </c>
      <c r="E29" s="13">
        <v>0</v>
      </c>
      <c r="F29" s="13">
        <v>0</v>
      </c>
      <c r="G29" s="13">
        <v>0</v>
      </c>
      <c r="H29" s="10">
        <v>52</v>
      </c>
      <c r="I29" s="11" t="s">
        <v>48</v>
      </c>
      <c r="J29" s="12">
        <f>K29+N29</f>
        <v>0</v>
      </c>
      <c r="K29" s="12">
        <f>L29+M29</f>
        <v>0</v>
      </c>
      <c r="L29" s="13">
        <v>0</v>
      </c>
      <c r="M29" s="13">
        <v>0</v>
      </c>
      <c r="N29" s="13">
        <v>0</v>
      </c>
    </row>
    <row r="30" spans="1:14" x14ac:dyDescent="0.15">
      <c r="A30" s="10">
        <v>24</v>
      </c>
      <c r="B30" s="11"/>
      <c r="C30" s="16"/>
      <c r="D30" s="16"/>
      <c r="E30" s="16"/>
      <c r="F30" s="16"/>
      <c r="G30" s="16"/>
      <c r="H30" s="10">
        <v>53</v>
      </c>
      <c r="I30" s="11"/>
      <c r="J30" s="16"/>
      <c r="K30" s="16"/>
      <c r="L30" s="16"/>
      <c r="M30" s="16"/>
      <c r="N30" s="16"/>
    </row>
    <row r="31" spans="1:14" x14ac:dyDescent="0.15">
      <c r="A31" s="10">
        <v>25</v>
      </c>
      <c r="B31" s="19" t="s">
        <v>49</v>
      </c>
      <c r="C31" s="12">
        <f>D31+G31</f>
        <v>901096019</v>
      </c>
      <c r="D31" s="12">
        <f>E31+F31</f>
        <v>901096019</v>
      </c>
      <c r="E31" s="12">
        <f>E27+E28+E29</f>
        <v>593709275.97000003</v>
      </c>
      <c r="F31" s="12">
        <f>F27+F28+F29</f>
        <v>307386743.02999997</v>
      </c>
      <c r="G31" s="12">
        <f>G27+G28+G29</f>
        <v>0</v>
      </c>
      <c r="H31" s="10">
        <v>54</v>
      </c>
      <c r="I31" s="19" t="s">
        <v>50</v>
      </c>
      <c r="J31" s="12">
        <f>K31+N31</f>
        <v>477311914.64999998</v>
      </c>
      <c r="K31" s="12">
        <f>L31+M31</f>
        <v>477311914.64999998</v>
      </c>
      <c r="L31" s="12">
        <f>L27+L28+L29</f>
        <v>245928981.70999998</v>
      </c>
      <c r="M31" s="12">
        <f>M27+M28+M29</f>
        <v>231382932.94</v>
      </c>
      <c r="N31" s="12">
        <f>N27+N28+N29</f>
        <v>0</v>
      </c>
    </row>
    <row r="32" spans="1:14" x14ac:dyDescent="0.15">
      <c r="A32" s="10">
        <v>26</v>
      </c>
      <c r="B32" s="11"/>
      <c r="C32" s="16"/>
      <c r="D32" s="16"/>
      <c r="E32" s="16"/>
      <c r="F32" s="16"/>
      <c r="G32" s="16"/>
      <c r="H32" s="10">
        <v>55</v>
      </c>
      <c r="I32" s="19" t="s">
        <v>51</v>
      </c>
      <c r="J32" s="12">
        <f>C31-J31</f>
        <v>423784104.35000002</v>
      </c>
      <c r="K32" s="12">
        <f>D31-K31</f>
        <v>423784104.35000002</v>
      </c>
      <c r="L32" s="12">
        <f>E31-L31</f>
        <v>347780294.26000005</v>
      </c>
      <c r="M32" s="12">
        <f>F31-M31</f>
        <v>76003810.089999974</v>
      </c>
      <c r="N32" s="12">
        <f>G31-N31</f>
        <v>0</v>
      </c>
    </row>
    <row r="33" spans="1:14" x14ac:dyDescent="0.15">
      <c r="A33" s="10">
        <v>27</v>
      </c>
      <c r="B33" s="11" t="s">
        <v>52</v>
      </c>
      <c r="C33" s="12">
        <f>D33+G33</f>
        <v>1525424655.6999998</v>
      </c>
      <c r="D33" s="12">
        <f>E33+F33</f>
        <v>1525424655.6999998</v>
      </c>
      <c r="E33" s="13">
        <v>1102866142.05</v>
      </c>
      <c r="F33" s="13">
        <v>422558513.64999998</v>
      </c>
      <c r="G33" s="13">
        <v>0</v>
      </c>
      <c r="H33" s="10">
        <v>56</v>
      </c>
      <c r="I33" s="11" t="s">
        <v>53</v>
      </c>
      <c r="J33" s="12">
        <f>K33+N33</f>
        <v>1949208760.05</v>
      </c>
      <c r="K33" s="12">
        <f>L33+M33</f>
        <v>1949208760.05</v>
      </c>
      <c r="L33" s="12">
        <f>(E31+E33)-L31</f>
        <v>1450646436.3099999</v>
      </c>
      <c r="M33" s="12">
        <f>(F31+F33)-M31</f>
        <v>498562323.73999995</v>
      </c>
      <c r="N33" s="12">
        <f>(G31+G33)-N31</f>
        <v>0</v>
      </c>
    </row>
    <row r="34" spans="1:14" x14ac:dyDescent="0.15">
      <c r="A34" s="20">
        <v>28</v>
      </c>
      <c r="B34" s="20"/>
      <c r="C34" s="21"/>
      <c r="D34" s="21"/>
      <c r="E34" s="21"/>
      <c r="F34" s="21"/>
      <c r="G34" s="21"/>
      <c r="H34" s="20">
        <v>57</v>
      </c>
      <c r="I34" s="22" t="s">
        <v>54</v>
      </c>
      <c r="J34" s="12">
        <v>0</v>
      </c>
      <c r="K34" s="23">
        <v>0</v>
      </c>
      <c r="L34" s="24">
        <v>0</v>
      </c>
      <c r="M34" s="24">
        <v>0</v>
      </c>
      <c r="N34" s="24">
        <v>0</v>
      </c>
    </row>
    <row r="35" spans="1:14" x14ac:dyDescent="0.15">
      <c r="A35" s="25">
        <v>29</v>
      </c>
      <c r="B35" s="25" t="s">
        <v>55</v>
      </c>
      <c r="C35" s="26">
        <f>D35+G35</f>
        <v>2426520674.6999998</v>
      </c>
      <c r="D35" s="26">
        <f>E35+F35</f>
        <v>2426520674.6999998</v>
      </c>
      <c r="E35" s="26">
        <f>E31+E33</f>
        <v>1696575418.02</v>
      </c>
      <c r="F35" s="26">
        <f>F31+F33</f>
        <v>729945256.67999995</v>
      </c>
      <c r="G35" s="27">
        <f>G31+G33</f>
        <v>0</v>
      </c>
      <c r="H35" s="25">
        <v>58</v>
      </c>
      <c r="I35" s="28" t="s">
        <v>55</v>
      </c>
      <c r="J35" s="29">
        <f>K35+N35</f>
        <v>2426520674.6999998</v>
      </c>
      <c r="K35" s="26">
        <f>L35+M35</f>
        <v>2426520674.6999998</v>
      </c>
      <c r="L35" s="26">
        <f>L31+L33</f>
        <v>1696575418.02</v>
      </c>
      <c r="M35" s="26">
        <f>M31+M33</f>
        <v>729945256.67999995</v>
      </c>
      <c r="N35" s="26">
        <f>N31+N33</f>
        <v>0</v>
      </c>
    </row>
    <row r="36" spans="1:14" x14ac:dyDescent="0.15">
      <c r="A36" s="38" t="s">
        <v>56</v>
      </c>
      <c r="B36" s="40"/>
      <c r="C36" s="41"/>
      <c r="D36" s="42"/>
      <c r="E36" s="41"/>
      <c r="F36" s="42"/>
      <c r="G36" s="41"/>
      <c r="H36" s="40"/>
      <c r="I36" s="43"/>
      <c r="J36" s="41"/>
      <c r="K36" s="42"/>
      <c r="L36" s="41"/>
      <c r="M36" s="41"/>
      <c r="N36" s="41"/>
    </row>
    <row r="37" spans="1:14" x14ac:dyDescent="0.15">
      <c r="A37" s="38" t="s">
        <v>57</v>
      </c>
      <c r="B37" s="38"/>
      <c r="C37" s="39"/>
      <c r="D37" s="39"/>
      <c r="E37" s="39"/>
      <c r="F37" s="39"/>
      <c r="G37" s="39"/>
      <c r="H37" s="38"/>
      <c r="I37" s="38"/>
      <c r="J37" s="39"/>
      <c r="K37" s="39"/>
      <c r="L37" s="39"/>
      <c r="M37" s="39"/>
      <c r="N37" s="39"/>
    </row>
    <row r="38" spans="1:14" x14ac:dyDescent="0.15">
      <c r="A38" s="38" t="s">
        <v>58</v>
      </c>
      <c r="B38" s="38"/>
      <c r="C38" s="39"/>
      <c r="D38" s="39"/>
      <c r="E38" s="39"/>
      <c r="F38" s="39"/>
      <c r="G38" s="39"/>
      <c r="H38" s="38"/>
      <c r="I38" s="38"/>
      <c r="J38" s="39"/>
      <c r="K38" s="39"/>
      <c r="L38" s="39"/>
      <c r="M38" s="39"/>
      <c r="N38" s="39"/>
    </row>
    <row r="39" spans="1:14" x14ac:dyDescent="0.15">
      <c r="A39" s="38" t="s">
        <v>59</v>
      </c>
      <c r="B39" s="38"/>
      <c r="C39" s="39"/>
      <c r="D39" s="39"/>
      <c r="E39" s="39"/>
      <c r="F39" s="39"/>
      <c r="G39" s="39"/>
      <c r="H39" s="38"/>
      <c r="I39" s="38"/>
      <c r="J39" s="39"/>
      <c r="K39" s="39"/>
      <c r="L39" s="39"/>
      <c r="M39" s="39"/>
      <c r="N39" s="39"/>
    </row>
    <row r="40" spans="1:14" x14ac:dyDescent="0.15">
      <c r="A40" s="38" t="s">
        <v>60</v>
      </c>
      <c r="B40" s="38"/>
      <c r="C40" s="39"/>
      <c r="D40" s="39"/>
      <c r="E40" s="39"/>
      <c r="F40" s="39"/>
      <c r="G40" s="39"/>
      <c r="H40" s="38"/>
      <c r="I40" s="38"/>
      <c r="J40" s="39"/>
      <c r="K40" s="39"/>
      <c r="L40" s="39"/>
      <c r="M40" s="39"/>
      <c r="N40" s="39"/>
    </row>
    <row r="41" spans="1:14" x14ac:dyDescent="0.15">
      <c r="A41" s="38" t="s">
        <v>61</v>
      </c>
      <c r="B41" s="38"/>
      <c r="C41" s="39"/>
      <c r="D41" s="39"/>
      <c r="E41" s="39"/>
      <c r="F41" s="39"/>
      <c r="G41" s="39"/>
      <c r="H41" s="38"/>
      <c r="I41" s="38"/>
      <c r="J41" s="39"/>
      <c r="K41" s="39"/>
      <c r="L41" s="39"/>
      <c r="M41" s="31"/>
      <c r="N41" s="31"/>
    </row>
    <row r="42" spans="1:14" x14ac:dyDescent="0.15">
      <c r="A42" s="38" t="s">
        <v>62</v>
      </c>
      <c r="B42" s="38"/>
      <c r="C42" s="39"/>
      <c r="D42" s="39"/>
      <c r="E42" s="39"/>
      <c r="F42" s="39"/>
      <c r="G42" s="39"/>
      <c r="H42" s="38"/>
      <c r="I42" s="38"/>
      <c r="J42" s="39"/>
      <c r="K42" s="39"/>
      <c r="L42" s="31"/>
      <c r="M42" s="31"/>
      <c r="N42" s="31"/>
    </row>
    <row r="43" spans="1:14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1:14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</row>
    <row r="74" spans="1:14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1:14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1:14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4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4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4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1:14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1:14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1:14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4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1:14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1:14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1:14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1:14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1:14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1:14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1:14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1:14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1:14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1:14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1:14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1:14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1:14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1:14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1:14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1:14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1:14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1:14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1:14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1:14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1:14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1:14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</row>
    <row r="133" spans="1:14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</row>
    <row r="134" spans="1:14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1:14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</sheetData>
  <mergeCells count="16">
    <mergeCell ref="A1:N1"/>
    <mergeCell ref="A5:B6"/>
    <mergeCell ref="C5:C6"/>
    <mergeCell ref="D5:F5"/>
    <mergeCell ref="G5:G6"/>
    <mergeCell ref="H5:I6"/>
    <mergeCell ref="J5:J6"/>
    <mergeCell ref="K5:M5"/>
    <mergeCell ref="N5:N6"/>
    <mergeCell ref="A42:K42"/>
    <mergeCell ref="A36:N36"/>
    <mergeCell ref="A37:N37"/>
    <mergeCell ref="A38:N38"/>
    <mergeCell ref="A39:N39"/>
    <mergeCell ref="A40:N40"/>
    <mergeCell ref="A41:L4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selection activeCell="I14" sqref="I14:I15"/>
    </sheetView>
  </sheetViews>
  <sheetFormatPr defaultRowHeight="13.5" x14ac:dyDescent="0.15"/>
  <cols>
    <col min="2" max="3" width="29.5" customWidth="1"/>
    <col min="5" max="6" width="23.5" customWidth="1"/>
  </cols>
  <sheetData>
    <row r="1" spans="1:6" ht="36" x14ac:dyDescent="0.15">
      <c r="A1" s="47" t="s">
        <v>63</v>
      </c>
      <c r="B1" s="47"/>
      <c r="C1" s="47"/>
      <c r="D1" s="47"/>
      <c r="E1" s="47"/>
      <c r="F1" s="47"/>
    </row>
    <row r="2" spans="1:6" x14ac:dyDescent="0.15">
      <c r="A2" s="1"/>
      <c r="B2" s="33"/>
      <c r="C2" s="33"/>
      <c r="D2" s="33"/>
      <c r="E2" s="33"/>
      <c r="F2" s="33"/>
    </row>
    <row r="3" spans="1:6" x14ac:dyDescent="0.15">
      <c r="A3" s="1"/>
      <c r="B3" s="30"/>
      <c r="C3" s="30"/>
      <c r="D3" s="30"/>
      <c r="E3" s="30"/>
      <c r="F3" s="30"/>
    </row>
    <row r="4" spans="1:6" x14ac:dyDescent="0.15">
      <c r="A4" s="1"/>
      <c r="B4" s="30"/>
      <c r="C4" s="30"/>
      <c r="D4" s="30"/>
      <c r="E4" s="30"/>
      <c r="F4" s="1" t="s">
        <v>64</v>
      </c>
    </row>
    <row r="5" spans="1:6" x14ac:dyDescent="0.15">
      <c r="A5" s="5" t="s">
        <v>2</v>
      </c>
      <c r="B5" s="5" t="s">
        <v>3</v>
      </c>
      <c r="C5" s="48" t="s">
        <v>4</v>
      </c>
      <c r="D5" s="49"/>
      <c r="E5" s="5"/>
      <c r="F5" s="4" t="s">
        <v>5</v>
      </c>
    </row>
    <row r="6" spans="1:6" x14ac:dyDescent="0.15">
      <c r="A6" s="46" t="s">
        <v>65</v>
      </c>
      <c r="B6" s="46"/>
      <c r="C6" s="10" t="s">
        <v>66</v>
      </c>
      <c r="D6" s="46" t="s">
        <v>65</v>
      </c>
      <c r="E6" s="46"/>
      <c r="F6" s="10" t="s">
        <v>66</v>
      </c>
    </row>
    <row r="7" spans="1:6" x14ac:dyDescent="0.15">
      <c r="A7" s="10">
        <v>1</v>
      </c>
      <c r="B7" s="11" t="s">
        <v>67</v>
      </c>
      <c r="C7" s="10" t="s">
        <v>68</v>
      </c>
      <c r="D7" s="10">
        <v>32</v>
      </c>
      <c r="E7" s="34" t="s">
        <v>67</v>
      </c>
      <c r="F7" s="14" t="s">
        <v>68</v>
      </c>
    </row>
    <row r="8" spans="1:6" x14ac:dyDescent="0.15">
      <c r="A8" s="10">
        <v>2</v>
      </c>
      <c r="B8" s="11" t="s">
        <v>69</v>
      </c>
      <c r="C8" s="13">
        <v>5000000</v>
      </c>
      <c r="D8" s="10">
        <v>33</v>
      </c>
      <c r="E8" s="11" t="s">
        <v>70</v>
      </c>
      <c r="F8" s="12">
        <f>F9+F10+F11</f>
        <v>5339584.12</v>
      </c>
    </row>
    <row r="9" spans="1:6" x14ac:dyDescent="0.15">
      <c r="A9" s="10">
        <v>3</v>
      </c>
      <c r="B9" s="11" t="s">
        <v>71</v>
      </c>
      <c r="C9" s="13">
        <v>0</v>
      </c>
      <c r="D9" s="10">
        <v>34</v>
      </c>
      <c r="E9" s="11" t="s">
        <v>72</v>
      </c>
      <c r="F9" s="13">
        <v>3203750.47</v>
      </c>
    </row>
    <row r="10" spans="1:6" x14ac:dyDescent="0.15">
      <c r="A10" s="10">
        <v>4</v>
      </c>
      <c r="B10" s="11" t="s">
        <v>73</v>
      </c>
      <c r="C10" s="13">
        <v>0</v>
      </c>
      <c r="D10" s="10">
        <v>35</v>
      </c>
      <c r="E10" s="11" t="s">
        <v>74</v>
      </c>
      <c r="F10" s="13">
        <v>2135833.65</v>
      </c>
    </row>
    <row r="11" spans="1:6" x14ac:dyDescent="0.15">
      <c r="A11" s="10">
        <v>5</v>
      </c>
      <c r="B11" s="11" t="s">
        <v>75</v>
      </c>
      <c r="C11" s="13">
        <v>0</v>
      </c>
      <c r="D11" s="10">
        <v>36</v>
      </c>
      <c r="E11" s="11" t="s">
        <v>76</v>
      </c>
      <c r="F11" s="13">
        <v>0</v>
      </c>
    </row>
    <row r="12" spans="1:6" x14ac:dyDescent="0.15">
      <c r="A12" s="10">
        <v>6</v>
      </c>
      <c r="B12" s="11" t="s">
        <v>77</v>
      </c>
      <c r="C12" s="13">
        <v>0</v>
      </c>
      <c r="D12" s="10">
        <v>37</v>
      </c>
      <c r="E12" s="11" t="s">
        <v>78</v>
      </c>
      <c r="F12" s="13">
        <v>0</v>
      </c>
    </row>
    <row r="13" spans="1:6" x14ac:dyDescent="0.15">
      <c r="A13" s="10">
        <v>7</v>
      </c>
      <c r="B13" s="11" t="s">
        <v>79</v>
      </c>
      <c r="C13" s="13">
        <v>0</v>
      </c>
      <c r="D13" s="10">
        <v>38</v>
      </c>
      <c r="E13" s="11" t="s">
        <v>80</v>
      </c>
      <c r="F13" s="13">
        <v>0</v>
      </c>
    </row>
    <row r="14" spans="1:6" x14ac:dyDescent="0.15">
      <c r="A14" s="10">
        <v>8</v>
      </c>
      <c r="B14" s="11"/>
      <c r="C14" s="16"/>
      <c r="D14" s="10">
        <v>39</v>
      </c>
      <c r="E14" s="11" t="s">
        <v>81</v>
      </c>
      <c r="F14" s="13">
        <v>0</v>
      </c>
    </row>
    <row r="15" spans="1:6" x14ac:dyDescent="0.15">
      <c r="A15" s="10">
        <v>9</v>
      </c>
      <c r="B15" s="19" t="s">
        <v>49</v>
      </c>
      <c r="C15" s="12">
        <f>C8+C9+C10+C11+C12+C13</f>
        <v>5000000</v>
      </c>
      <c r="D15" s="10">
        <v>40</v>
      </c>
      <c r="E15" s="19" t="s">
        <v>50</v>
      </c>
      <c r="F15" s="12">
        <f>F8+F12+F13+F14</f>
        <v>5339584.12</v>
      </c>
    </row>
    <row r="16" spans="1:6" x14ac:dyDescent="0.15">
      <c r="A16" s="10">
        <v>10</v>
      </c>
      <c r="B16" s="11" t="s">
        <v>82</v>
      </c>
      <c r="C16" s="13">
        <v>1417875.39</v>
      </c>
      <c r="D16" s="10">
        <v>41</v>
      </c>
      <c r="E16" s="11" t="s">
        <v>83</v>
      </c>
      <c r="F16" s="12">
        <f>(C15+C16)-F15</f>
        <v>1078291.2699999996</v>
      </c>
    </row>
    <row r="17" spans="1:6" x14ac:dyDescent="0.15">
      <c r="A17" s="10">
        <v>11</v>
      </c>
      <c r="B17" s="11"/>
      <c r="C17" s="16"/>
      <c r="D17" s="10">
        <v>42</v>
      </c>
      <c r="E17" s="10"/>
      <c r="F17" s="16"/>
    </row>
    <row r="18" spans="1:6" x14ac:dyDescent="0.15">
      <c r="A18" s="10">
        <v>12</v>
      </c>
      <c r="B18" s="11" t="s">
        <v>84</v>
      </c>
      <c r="C18" s="14" t="s">
        <v>68</v>
      </c>
      <c r="D18" s="10">
        <v>43</v>
      </c>
      <c r="E18" s="11" t="s">
        <v>84</v>
      </c>
      <c r="F18" s="14" t="s">
        <v>68</v>
      </c>
    </row>
    <row r="19" spans="1:6" x14ac:dyDescent="0.15">
      <c r="A19" s="10">
        <v>13</v>
      </c>
      <c r="B19" s="11" t="s">
        <v>85</v>
      </c>
      <c r="C19" s="13">
        <v>900000</v>
      </c>
      <c r="D19" s="10">
        <v>44</v>
      </c>
      <c r="E19" s="11" t="s">
        <v>86</v>
      </c>
      <c r="F19" s="13">
        <v>332681.40999999997</v>
      </c>
    </row>
    <row r="20" spans="1:6" x14ac:dyDescent="0.15">
      <c r="A20" s="10">
        <v>14</v>
      </c>
      <c r="B20" s="11" t="s">
        <v>71</v>
      </c>
      <c r="C20" s="13">
        <v>0</v>
      </c>
      <c r="D20" s="10">
        <v>45</v>
      </c>
      <c r="E20" s="11" t="s">
        <v>72</v>
      </c>
      <c r="F20" s="13">
        <v>199608.85</v>
      </c>
    </row>
    <row r="21" spans="1:6" x14ac:dyDescent="0.15">
      <c r="A21" s="10">
        <v>15</v>
      </c>
      <c r="B21" s="11" t="s">
        <v>73</v>
      </c>
      <c r="C21" s="13">
        <v>0</v>
      </c>
      <c r="D21" s="10">
        <v>46</v>
      </c>
      <c r="E21" s="11" t="s">
        <v>74</v>
      </c>
      <c r="F21" s="13">
        <v>133072.56</v>
      </c>
    </row>
    <row r="22" spans="1:6" x14ac:dyDescent="0.15">
      <c r="A22" s="10">
        <v>16</v>
      </c>
      <c r="B22" s="11" t="s">
        <v>75</v>
      </c>
      <c r="C22" s="13">
        <v>0</v>
      </c>
      <c r="D22" s="10">
        <v>47</v>
      </c>
      <c r="E22" s="11" t="s">
        <v>78</v>
      </c>
      <c r="F22" s="13">
        <v>0</v>
      </c>
    </row>
    <row r="23" spans="1:6" x14ac:dyDescent="0.15">
      <c r="A23" s="10">
        <v>17</v>
      </c>
      <c r="B23" s="11" t="s">
        <v>77</v>
      </c>
      <c r="C23" s="13">
        <v>0</v>
      </c>
      <c r="D23" s="10">
        <v>48</v>
      </c>
      <c r="E23" s="11" t="s">
        <v>80</v>
      </c>
      <c r="F23" s="13">
        <v>0</v>
      </c>
    </row>
    <row r="24" spans="1:6" x14ac:dyDescent="0.15">
      <c r="A24" s="10">
        <v>18</v>
      </c>
      <c r="B24" s="11" t="s">
        <v>79</v>
      </c>
      <c r="C24" s="13">
        <v>0</v>
      </c>
      <c r="D24" s="10">
        <v>49</v>
      </c>
      <c r="E24" s="11" t="s">
        <v>81</v>
      </c>
      <c r="F24" s="13">
        <v>0</v>
      </c>
    </row>
    <row r="25" spans="1:6" x14ac:dyDescent="0.15">
      <c r="A25" s="10">
        <v>19</v>
      </c>
      <c r="B25" s="19" t="s">
        <v>49</v>
      </c>
      <c r="C25" s="12">
        <f>C19+C20+C21+C22+C23+C24</f>
        <v>900000</v>
      </c>
      <c r="D25" s="10">
        <v>50</v>
      </c>
      <c r="E25" s="19" t="s">
        <v>50</v>
      </c>
      <c r="F25" s="12">
        <f>F19+F22+F23+F24</f>
        <v>332681.40999999997</v>
      </c>
    </row>
    <row r="26" spans="1:6" x14ac:dyDescent="0.15">
      <c r="A26" s="10">
        <v>20</v>
      </c>
      <c r="B26" s="11" t="s">
        <v>82</v>
      </c>
      <c r="C26" s="13">
        <v>509358.11</v>
      </c>
      <c r="D26" s="10">
        <v>51</v>
      </c>
      <c r="E26" s="11" t="s">
        <v>83</v>
      </c>
      <c r="F26" s="12">
        <f>(C25+C26)-F25</f>
        <v>1076676.7</v>
      </c>
    </row>
    <row r="27" spans="1:6" x14ac:dyDescent="0.15">
      <c r="A27" s="10">
        <v>21</v>
      </c>
      <c r="B27" s="11"/>
      <c r="C27" s="11"/>
      <c r="D27" s="10">
        <v>52</v>
      </c>
      <c r="E27" s="11"/>
      <c r="F27" s="11"/>
    </row>
    <row r="28" spans="1:6" x14ac:dyDescent="0.15">
      <c r="A28" s="10">
        <v>22</v>
      </c>
      <c r="B28" s="11" t="s">
        <v>87</v>
      </c>
      <c r="C28" s="10" t="s">
        <v>68</v>
      </c>
      <c r="D28" s="10">
        <v>53</v>
      </c>
      <c r="E28" s="11" t="s">
        <v>87</v>
      </c>
      <c r="F28" s="10" t="s">
        <v>68</v>
      </c>
    </row>
    <row r="29" spans="1:6" x14ac:dyDescent="0.15">
      <c r="A29" s="10">
        <v>23</v>
      </c>
      <c r="B29" s="11" t="s">
        <v>88</v>
      </c>
      <c r="C29" s="13">
        <v>61078033.57</v>
      </c>
      <c r="D29" s="10">
        <v>54</v>
      </c>
      <c r="E29" s="11" t="s">
        <v>89</v>
      </c>
      <c r="F29" s="12">
        <f>F30+F31+F32</f>
        <v>33770580.269999996</v>
      </c>
    </row>
    <row r="30" spans="1:6" x14ac:dyDescent="0.15">
      <c r="A30" s="10">
        <v>24</v>
      </c>
      <c r="B30" s="11" t="s">
        <v>71</v>
      </c>
      <c r="C30" s="13">
        <v>0</v>
      </c>
      <c r="D30" s="10">
        <v>55</v>
      </c>
      <c r="E30" s="11" t="s">
        <v>90</v>
      </c>
      <c r="F30" s="13">
        <v>20262348.16</v>
      </c>
    </row>
    <row r="31" spans="1:6" x14ac:dyDescent="0.15">
      <c r="A31" s="10">
        <v>25</v>
      </c>
      <c r="B31" s="11" t="s">
        <v>73</v>
      </c>
      <c r="C31" s="13">
        <v>0</v>
      </c>
      <c r="D31" s="10">
        <v>56</v>
      </c>
      <c r="E31" s="11" t="s">
        <v>91</v>
      </c>
      <c r="F31" s="13">
        <v>13508232.109999999</v>
      </c>
    </row>
    <row r="32" spans="1:6" x14ac:dyDescent="0.15">
      <c r="A32" s="10">
        <v>26</v>
      </c>
      <c r="B32" s="11" t="s">
        <v>75</v>
      </c>
      <c r="C32" s="13">
        <v>0</v>
      </c>
      <c r="D32" s="10">
        <v>57</v>
      </c>
      <c r="E32" s="11" t="s">
        <v>92</v>
      </c>
      <c r="F32" s="13">
        <v>0</v>
      </c>
    </row>
    <row r="33" spans="1:6" x14ac:dyDescent="0.15">
      <c r="A33" s="10">
        <v>27</v>
      </c>
      <c r="B33" s="11" t="s">
        <v>77</v>
      </c>
      <c r="C33" s="13">
        <v>0</v>
      </c>
      <c r="D33" s="10">
        <v>58</v>
      </c>
      <c r="E33" s="11" t="s">
        <v>78</v>
      </c>
      <c r="F33" s="13">
        <v>0</v>
      </c>
    </row>
    <row r="34" spans="1:6" x14ac:dyDescent="0.15">
      <c r="A34" s="10">
        <v>28</v>
      </c>
      <c r="B34" s="11" t="s">
        <v>79</v>
      </c>
      <c r="C34" s="13">
        <v>0</v>
      </c>
      <c r="D34" s="10">
        <v>59</v>
      </c>
      <c r="E34" s="11" t="s">
        <v>93</v>
      </c>
      <c r="F34" s="13">
        <v>0</v>
      </c>
    </row>
    <row r="35" spans="1:6" x14ac:dyDescent="0.15">
      <c r="A35" s="10">
        <v>29</v>
      </c>
      <c r="B35" s="11"/>
      <c r="C35" s="16"/>
      <c r="D35" s="10">
        <v>60</v>
      </c>
      <c r="E35" s="11" t="s">
        <v>81</v>
      </c>
      <c r="F35" s="13">
        <v>0</v>
      </c>
    </row>
    <row r="36" spans="1:6" x14ac:dyDescent="0.15">
      <c r="A36" s="20">
        <v>30</v>
      </c>
      <c r="B36" s="35" t="s">
        <v>49</v>
      </c>
      <c r="C36" s="23">
        <f>C29+C30+C31+C32+C33+C34</f>
        <v>61078033.57</v>
      </c>
      <c r="D36" s="20">
        <v>61</v>
      </c>
      <c r="E36" s="35" t="s">
        <v>50</v>
      </c>
      <c r="F36" s="23">
        <f>F29+F33+F34+F35</f>
        <v>33770580.269999996</v>
      </c>
    </row>
    <row r="37" spans="1:6" x14ac:dyDescent="0.15">
      <c r="A37" s="25">
        <v>31</v>
      </c>
      <c r="B37" s="36" t="s">
        <v>82</v>
      </c>
      <c r="C37" s="37">
        <v>116757983.84999999</v>
      </c>
      <c r="D37" s="25">
        <v>62</v>
      </c>
      <c r="E37" s="36" t="s">
        <v>83</v>
      </c>
      <c r="F37" s="26">
        <f>(C36+C37)-F36</f>
        <v>144065437.14999998</v>
      </c>
    </row>
    <row r="38" spans="1:6" x14ac:dyDescent="0.15">
      <c r="A38" s="50" t="s">
        <v>94</v>
      </c>
      <c r="B38" s="50"/>
      <c r="C38" s="51"/>
      <c r="D38" s="50"/>
      <c r="E38" s="50"/>
      <c r="F38" s="51"/>
    </row>
    <row r="39" spans="1:6" x14ac:dyDescent="0.15">
      <c r="A39" s="38" t="s">
        <v>61</v>
      </c>
      <c r="B39" s="38"/>
      <c r="C39" s="39"/>
      <c r="D39" s="38"/>
      <c r="E39" s="38"/>
      <c r="F39" s="39"/>
    </row>
    <row r="40" spans="1:6" x14ac:dyDescent="0.15">
      <c r="A40" s="38" t="s">
        <v>95</v>
      </c>
      <c r="B40" s="38"/>
      <c r="C40" s="39"/>
      <c r="D40" s="38"/>
      <c r="E40" s="38"/>
      <c r="F40" s="39"/>
    </row>
    <row r="41" spans="1:6" x14ac:dyDescent="0.2">
      <c r="A41" s="32"/>
      <c r="B41" s="32"/>
      <c r="C41" s="32"/>
      <c r="D41" s="32"/>
      <c r="E41" s="32"/>
      <c r="F41" s="32"/>
    </row>
    <row r="42" spans="1:6" x14ac:dyDescent="0.2">
      <c r="A42" s="32"/>
      <c r="B42" s="32"/>
      <c r="C42" s="32"/>
      <c r="D42" s="32"/>
      <c r="E42" s="32"/>
      <c r="F42" s="32"/>
    </row>
    <row r="43" spans="1:6" x14ac:dyDescent="0.2">
      <c r="A43" s="32"/>
      <c r="B43" s="32"/>
      <c r="C43" s="32"/>
      <c r="D43" s="32"/>
      <c r="E43" s="32"/>
      <c r="F43" s="32"/>
    </row>
    <row r="44" spans="1:6" x14ac:dyDescent="0.2">
      <c r="A44" s="32"/>
      <c r="B44" s="32"/>
      <c r="C44" s="32"/>
      <c r="D44" s="32"/>
      <c r="E44" s="32"/>
      <c r="F44" s="32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32"/>
      <c r="B46" s="32"/>
      <c r="C46" s="32"/>
      <c r="D46" s="32"/>
      <c r="E46" s="32"/>
      <c r="F46" s="32"/>
    </row>
    <row r="47" spans="1:6" x14ac:dyDescent="0.2">
      <c r="A47" s="32"/>
      <c r="B47" s="32"/>
      <c r="C47" s="32"/>
      <c r="D47" s="32"/>
      <c r="E47" s="32"/>
      <c r="F47" s="32"/>
    </row>
    <row r="48" spans="1:6" x14ac:dyDescent="0.2">
      <c r="A48" s="32"/>
      <c r="B48" s="32"/>
      <c r="C48" s="32"/>
      <c r="D48" s="32"/>
      <c r="E48" s="32"/>
      <c r="F48" s="32"/>
    </row>
    <row r="49" spans="1:6" x14ac:dyDescent="0.2">
      <c r="A49" s="32"/>
      <c r="B49" s="32"/>
      <c r="C49" s="32"/>
      <c r="D49" s="32"/>
      <c r="E49" s="32"/>
      <c r="F49" s="32"/>
    </row>
    <row r="50" spans="1:6" x14ac:dyDescent="0.2">
      <c r="A50" s="32"/>
      <c r="B50" s="32"/>
      <c r="C50" s="32"/>
      <c r="D50" s="32"/>
      <c r="E50" s="32"/>
      <c r="F50" s="32"/>
    </row>
    <row r="51" spans="1:6" x14ac:dyDescent="0.2">
      <c r="A51" s="32"/>
      <c r="B51" s="32"/>
      <c r="C51" s="32"/>
      <c r="D51" s="32"/>
      <c r="E51" s="32"/>
      <c r="F51" s="32"/>
    </row>
    <row r="52" spans="1:6" x14ac:dyDescent="0.2">
      <c r="A52" s="32"/>
      <c r="B52" s="32"/>
      <c r="C52" s="32"/>
      <c r="D52" s="32"/>
      <c r="E52" s="32"/>
      <c r="F52" s="32"/>
    </row>
    <row r="53" spans="1:6" x14ac:dyDescent="0.2">
      <c r="A53" s="32"/>
      <c r="B53" s="32"/>
      <c r="C53" s="32"/>
      <c r="D53" s="32"/>
      <c r="E53" s="32"/>
      <c r="F53" s="32"/>
    </row>
    <row r="54" spans="1:6" x14ac:dyDescent="0.2">
      <c r="A54" s="32"/>
      <c r="B54" s="32"/>
      <c r="C54" s="32"/>
      <c r="D54" s="32"/>
      <c r="E54" s="32"/>
      <c r="F54" s="32"/>
    </row>
    <row r="55" spans="1:6" x14ac:dyDescent="0.2">
      <c r="A55" s="32"/>
      <c r="B55" s="32"/>
      <c r="C55" s="32"/>
      <c r="D55" s="32"/>
      <c r="E55" s="32"/>
      <c r="F55" s="32"/>
    </row>
    <row r="56" spans="1:6" x14ac:dyDescent="0.2">
      <c r="A56" s="32"/>
      <c r="B56" s="32"/>
      <c r="C56" s="32"/>
      <c r="D56" s="32"/>
      <c r="E56" s="32"/>
      <c r="F56" s="32"/>
    </row>
    <row r="57" spans="1:6" x14ac:dyDescent="0.2">
      <c r="A57" s="32"/>
      <c r="B57" s="32"/>
      <c r="C57" s="32"/>
      <c r="D57" s="32"/>
      <c r="E57" s="32"/>
      <c r="F57" s="32"/>
    </row>
    <row r="58" spans="1:6" x14ac:dyDescent="0.2">
      <c r="A58" s="32"/>
      <c r="B58" s="32"/>
      <c r="C58" s="32"/>
      <c r="D58" s="32"/>
      <c r="E58" s="32"/>
      <c r="F58" s="32"/>
    </row>
    <row r="59" spans="1:6" x14ac:dyDescent="0.2">
      <c r="A59" s="32"/>
      <c r="B59" s="32"/>
      <c r="C59" s="32"/>
      <c r="D59" s="32"/>
      <c r="E59" s="32"/>
      <c r="F59" s="32"/>
    </row>
    <row r="60" spans="1:6" x14ac:dyDescent="0.2">
      <c r="A60" s="32"/>
      <c r="B60" s="32"/>
      <c r="C60" s="32"/>
      <c r="D60" s="32"/>
      <c r="E60" s="32"/>
      <c r="F60" s="32"/>
    </row>
    <row r="61" spans="1:6" x14ac:dyDescent="0.2">
      <c r="A61" s="32"/>
      <c r="B61" s="32"/>
      <c r="C61" s="32"/>
      <c r="D61" s="32"/>
      <c r="E61" s="32"/>
      <c r="F61" s="32"/>
    </row>
    <row r="62" spans="1:6" x14ac:dyDescent="0.2">
      <c r="A62" s="32"/>
      <c r="B62" s="32"/>
      <c r="C62" s="32"/>
      <c r="D62" s="32"/>
      <c r="E62" s="32"/>
      <c r="F62" s="32"/>
    </row>
    <row r="63" spans="1:6" x14ac:dyDescent="0.2">
      <c r="A63" s="32"/>
      <c r="B63" s="32"/>
      <c r="C63" s="32"/>
      <c r="D63" s="32"/>
      <c r="E63" s="32"/>
      <c r="F63" s="32"/>
    </row>
    <row r="64" spans="1:6" x14ac:dyDescent="0.2">
      <c r="A64" s="32"/>
      <c r="B64" s="32"/>
      <c r="C64" s="32"/>
      <c r="D64" s="32"/>
      <c r="E64" s="32"/>
      <c r="F64" s="32"/>
    </row>
    <row r="65" spans="1:6" x14ac:dyDescent="0.2">
      <c r="A65" s="32"/>
      <c r="B65" s="32"/>
      <c r="C65" s="32"/>
      <c r="D65" s="32"/>
      <c r="E65" s="32"/>
      <c r="F65" s="32"/>
    </row>
    <row r="66" spans="1:6" x14ac:dyDescent="0.2">
      <c r="A66" s="32"/>
      <c r="B66" s="32"/>
      <c r="C66" s="32"/>
      <c r="D66" s="32"/>
      <c r="E66" s="32"/>
      <c r="F66" s="32"/>
    </row>
    <row r="67" spans="1:6" x14ac:dyDescent="0.2">
      <c r="A67" s="32"/>
      <c r="B67" s="32"/>
      <c r="C67" s="32"/>
      <c r="D67" s="32"/>
      <c r="E67" s="32"/>
      <c r="F67" s="32"/>
    </row>
    <row r="68" spans="1:6" x14ac:dyDescent="0.2">
      <c r="A68" s="32"/>
      <c r="B68" s="32"/>
      <c r="C68" s="32"/>
      <c r="D68" s="32"/>
      <c r="E68" s="32"/>
      <c r="F68" s="32"/>
    </row>
    <row r="69" spans="1:6" x14ac:dyDescent="0.2">
      <c r="A69" s="32"/>
      <c r="B69" s="32"/>
      <c r="C69" s="32"/>
      <c r="D69" s="32"/>
      <c r="E69" s="32"/>
      <c r="F69" s="32"/>
    </row>
    <row r="70" spans="1:6" x14ac:dyDescent="0.2">
      <c r="A70" s="32"/>
      <c r="B70" s="32"/>
      <c r="C70" s="32"/>
      <c r="D70" s="32"/>
      <c r="E70" s="32"/>
      <c r="F70" s="32"/>
    </row>
    <row r="71" spans="1:6" x14ac:dyDescent="0.2">
      <c r="A71" s="32"/>
      <c r="B71" s="32"/>
      <c r="C71" s="32"/>
      <c r="D71" s="32"/>
      <c r="E71" s="32"/>
      <c r="F71" s="32"/>
    </row>
    <row r="72" spans="1:6" x14ac:dyDescent="0.2">
      <c r="A72" s="32"/>
      <c r="B72" s="32"/>
      <c r="C72" s="32"/>
      <c r="D72" s="32"/>
      <c r="E72" s="32"/>
      <c r="F72" s="32"/>
    </row>
    <row r="73" spans="1:6" x14ac:dyDescent="0.2">
      <c r="A73" s="32"/>
      <c r="B73" s="32"/>
      <c r="C73" s="32"/>
      <c r="D73" s="32"/>
      <c r="E73" s="32"/>
      <c r="F73" s="32"/>
    </row>
    <row r="74" spans="1:6" x14ac:dyDescent="0.2">
      <c r="A74" s="32"/>
      <c r="B74" s="32"/>
      <c r="C74" s="32"/>
      <c r="D74" s="32"/>
      <c r="E74" s="32"/>
      <c r="F74" s="32"/>
    </row>
    <row r="75" spans="1:6" x14ac:dyDescent="0.2">
      <c r="A75" s="32"/>
      <c r="B75" s="32"/>
      <c r="C75" s="32"/>
      <c r="D75" s="32"/>
      <c r="E75" s="32"/>
      <c r="F75" s="32"/>
    </row>
    <row r="76" spans="1:6" x14ac:dyDescent="0.2">
      <c r="A76" s="32"/>
      <c r="B76" s="32"/>
      <c r="C76" s="32"/>
      <c r="D76" s="32"/>
      <c r="E76" s="32"/>
      <c r="F76" s="32"/>
    </row>
    <row r="77" spans="1:6" x14ac:dyDescent="0.2">
      <c r="A77" s="32"/>
      <c r="B77" s="32"/>
      <c r="C77" s="32"/>
      <c r="D77" s="32"/>
      <c r="E77" s="32"/>
      <c r="F77" s="32"/>
    </row>
    <row r="78" spans="1:6" x14ac:dyDescent="0.2">
      <c r="A78" s="32"/>
      <c r="B78" s="32"/>
      <c r="C78" s="32"/>
      <c r="D78" s="32"/>
      <c r="E78" s="32"/>
      <c r="F78" s="32"/>
    </row>
    <row r="79" spans="1:6" x14ac:dyDescent="0.2">
      <c r="A79" s="32"/>
      <c r="B79" s="32"/>
      <c r="C79" s="32"/>
      <c r="D79" s="32"/>
      <c r="E79" s="32"/>
      <c r="F79" s="32"/>
    </row>
    <row r="80" spans="1:6" x14ac:dyDescent="0.2">
      <c r="A80" s="32"/>
      <c r="B80" s="32"/>
      <c r="C80" s="32"/>
      <c r="D80" s="32"/>
      <c r="E80" s="32"/>
      <c r="F80" s="32"/>
    </row>
    <row r="81" spans="1:6" x14ac:dyDescent="0.2">
      <c r="A81" s="32"/>
      <c r="B81" s="32"/>
      <c r="C81" s="32"/>
      <c r="D81" s="32"/>
      <c r="E81" s="32"/>
      <c r="F81" s="32"/>
    </row>
    <row r="82" spans="1:6" x14ac:dyDescent="0.2">
      <c r="A82" s="32"/>
      <c r="B82" s="32"/>
      <c r="C82" s="32"/>
      <c r="D82" s="32"/>
      <c r="E82" s="32"/>
      <c r="F82" s="32"/>
    </row>
    <row r="83" spans="1:6" x14ac:dyDescent="0.2">
      <c r="A83" s="32"/>
      <c r="B83" s="32"/>
      <c r="C83" s="32"/>
      <c r="D83" s="32"/>
      <c r="E83" s="32"/>
      <c r="F83" s="32"/>
    </row>
    <row r="84" spans="1:6" x14ac:dyDescent="0.2">
      <c r="A84" s="32"/>
      <c r="B84" s="32"/>
      <c r="C84" s="32"/>
      <c r="D84" s="32"/>
      <c r="E84" s="32"/>
      <c r="F84" s="32"/>
    </row>
    <row r="85" spans="1:6" x14ac:dyDescent="0.2">
      <c r="A85" s="32"/>
      <c r="B85" s="32"/>
      <c r="C85" s="32"/>
      <c r="D85" s="32"/>
      <c r="E85" s="32"/>
      <c r="F85" s="32"/>
    </row>
    <row r="86" spans="1:6" x14ac:dyDescent="0.2">
      <c r="A86" s="32"/>
      <c r="B86" s="32"/>
      <c r="C86" s="32"/>
      <c r="D86" s="32"/>
      <c r="E86" s="32"/>
      <c r="F86" s="32"/>
    </row>
    <row r="87" spans="1:6" x14ac:dyDescent="0.2">
      <c r="A87" s="32"/>
      <c r="B87" s="32"/>
      <c r="C87" s="32"/>
      <c r="D87" s="32"/>
      <c r="E87" s="32"/>
      <c r="F87" s="32"/>
    </row>
    <row r="88" spans="1:6" x14ac:dyDescent="0.2">
      <c r="A88" s="32"/>
      <c r="B88" s="32"/>
      <c r="C88" s="32"/>
      <c r="D88" s="32"/>
      <c r="E88" s="32"/>
      <c r="F88" s="32"/>
    </row>
    <row r="89" spans="1:6" x14ac:dyDescent="0.2">
      <c r="A89" s="32"/>
      <c r="B89" s="32"/>
      <c r="C89" s="32"/>
      <c r="D89" s="32"/>
      <c r="E89" s="32"/>
      <c r="F89" s="32"/>
    </row>
    <row r="90" spans="1:6" x14ac:dyDescent="0.2">
      <c r="A90" s="32"/>
      <c r="B90" s="32"/>
      <c r="C90" s="32"/>
      <c r="D90" s="32"/>
      <c r="E90" s="32"/>
      <c r="F90" s="32"/>
    </row>
    <row r="91" spans="1:6" x14ac:dyDescent="0.2">
      <c r="A91" s="32"/>
      <c r="B91" s="32"/>
      <c r="C91" s="32"/>
      <c r="D91" s="32"/>
      <c r="E91" s="32"/>
      <c r="F91" s="32"/>
    </row>
    <row r="92" spans="1:6" x14ac:dyDescent="0.2">
      <c r="A92" s="32"/>
      <c r="B92" s="32"/>
      <c r="C92" s="32"/>
      <c r="D92" s="32"/>
      <c r="E92" s="32"/>
      <c r="F92" s="32"/>
    </row>
    <row r="93" spans="1:6" x14ac:dyDescent="0.2">
      <c r="A93" s="32"/>
      <c r="B93" s="32"/>
      <c r="C93" s="32"/>
      <c r="D93" s="32"/>
      <c r="E93" s="32"/>
      <c r="F93" s="32"/>
    </row>
    <row r="94" spans="1:6" x14ac:dyDescent="0.2">
      <c r="A94" s="32"/>
      <c r="B94" s="32"/>
      <c r="C94" s="32"/>
      <c r="D94" s="32"/>
      <c r="E94" s="32"/>
      <c r="F94" s="32"/>
    </row>
    <row r="95" spans="1:6" x14ac:dyDescent="0.2">
      <c r="A95" s="32"/>
      <c r="B95" s="32"/>
      <c r="C95" s="32"/>
      <c r="D95" s="32"/>
      <c r="E95" s="32"/>
      <c r="F95" s="32"/>
    </row>
    <row r="96" spans="1:6" x14ac:dyDescent="0.2">
      <c r="A96" s="32"/>
      <c r="B96" s="32"/>
      <c r="C96" s="32"/>
      <c r="D96" s="32"/>
      <c r="E96" s="32"/>
      <c r="F96" s="32"/>
    </row>
    <row r="97" spans="1:6" x14ac:dyDescent="0.2">
      <c r="A97" s="32"/>
      <c r="B97" s="32"/>
      <c r="C97" s="32"/>
      <c r="D97" s="32"/>
      <c r="E97" s="32"/>
      <c r="F97" s="32"/>
    </row>
    <row r="98" spans="1:6" x14ac:dyDescent="0.2">
      <c r="A98" s="32"/>
      <c r="B98" s="32"/>
      <c r="C98" s="32"/>
      <c r="D98" s="32"/>
      <c r="E98" s="32"/>
      <c r="F98" s="32"/>
    </row>
    <row r="99" spans="1:6" x14ac:dyDescent="0.2">
      <c r="A99" s="32"/>
      <c r="B99" s="32"/>
      <c r="C99" s="32"/>
      <c r="D99" s="32"/>
      <c r="E99" s="32"/>
      <c r="F99" s="32"/>
    </row>
    <row r="100" spans="1:6" x14ac:dyDescent="0.2">
      <c r="A100" s="32"/>
      <c r="B100" s="32"/>
      <c r="C100" s="32"/>
      <c r="D100" s="32"/>
      <c r="E100" s="32"/>
      <c r="F100" s="32"/>
    </row>
    <row r="101" spans="1:6" x14ac:dyDescent="0.2">
      <c r="A101" s="32"/>
      <c r="B101" s="32"/>
      <c r="C101" s="32"/>
      <c r="D101" s="32"/>
      <c r="E101" s="32"/>
      <c r="F101" s="32"/>
    </row>
    <row r="102" spans="1:6" x14ac:dyDescent="0.2">
      <c r="A102" s="32"/>
      <c r="B102" s="32"/>
      <c r="C102" s="32"/>
      <c r="D102" s="32"/>
      <c r="E102" s="32"/>
      <c r="F102" s="32"/>
    </row>
    <row r="103" spans="1:6" x14ac:dyDescent="0.2">
      <c r="A103" s="32"/>
      <c r="B103" s="32"/>
      <c r="C103" s="32"/>
      <c r="D103" s="32"/>
      <c r="E103" s="32"/>
      <c r="F103" s="32"/>
    </row>
    <row r="104" spans="1:6" x14ac:dyDescent="0.2">
      <c r="A104" s="32"/>
      <c r="B104" s="32"/>
      <c r="C104" s="32"/>
      <c r="D104" s="32"/>
      <c r="E104" s="32"/>
      <c r="F104" s="32"/>
    </row>
    <row r="105" spans="1:6" x14ac:dyDescent="0.2">
      <c r="A105" s="32"/>
      <c r="B105" s="32"/>
      <c r="C105" s="32"/>
      <c r="D105" s="32"/>
      <c r="E105" s="32"/>
      <c r="F105" s="32"/>
    </row>
    <row r="106" spans="1:6" x14ac:dyDescent="0.2">
      <c r="A106" s="32"/>
      <c r="B106" s="32"/>
      <c r="C106" s="32"/>
      <c r="D106" s="32"/>
      <c r="E106" s="32"/>
      <c r="F106" s="32"/>
    </row>
    <row r="107" spans="1:6" x14ac:dyDescent="0.2">
      <c r="A107" s="32"/>
      <c r="B107" s="32"/>
      <c r="C107" s="32"/>
      <c r="D107" s="32"/>
      <c r="E107" s="32"/>
      <c r="F107" s="32"/>
    </row>
    <row r="108" spans="1:6" x14ac:dyDescent="0.2">
      <c r="A108" s="32"/>
      <c r="B108" s="32"/>
      <c r="C108" s="32"/>
      <c r="D108" s="32"/>
      <c r="E108" s="32"/>
      <c r="F108" s="32"/>
    </row>
    <row r="109" spans="1:6" x14ac:dyDescent="0.2">
      <c r="A109" s="32"/>
      <c r="B109" s="32"/>
      <c r="C109" s="32"/>
      <c r="D109" s="32"/>
      <c r="E109" s="32"/>
      <c r="F109" s="32"/>
    </row>
    <row r="110" spans="1:6" x14ac:dyDescent="0.2">
      <c r="A110" s="32"/>
      <c r="B110" s="32"/>
      <c r="C110" s="32"/>
      <c r="D110" s="32"/>
      <c r="E110" s="32"/>
      <c r="F110" s="32"/>
    </row>
    <row r="111" spans="1:6" x14ac:dyDescent="0.2">
      <c r="A111" s="32"/>
      <c r="B111" s="32"/>
      <c r="C111" s="32"/>
      <c r="D111" s="32"/>
      <c r="E111" s="32"/>
      <c r="F111" s="32"/>
    </row>
    <row r="112" spans="1:6" x14ac:dyDescent="0.2">
      <c r="A112" s="32"/>
      <c r="B112" s="32"/>
      <c r="C112" s="32"/>
      <c r="D112" s="32"/>
      <c r="E112" s="32"/>
      <c r="F112" s="32"/>
    </row>
    <row r="113" spans="1:6" x14ac:dyDescent="0.2">
      <c r="A113" s="32"/>
      <c r="B113" s="32"/>
      <c r="C113" s="32"/>
      <c r="D113" s="32"/>
      <c r="E113" s="32"/>
      <c r="F113" s="32"/>
    </row>
    <row r="114" spans="1:6" x14ac:dyDescent="0.2">
      <c r="A114" s="32"/>
      <c r="B114" s="32"/>
      <c r="C114" s="32"/>
      <c r="D114" s="32"/>
      <c r="E114" s="32"/>
      <c r="F114" s="32"/>
    </row>
    <row r="115" spans="1:6" x14ac:dyDescent="0.2">
      <c r="A115" s="32"/>
      <c r="B115" s="32"/>
      <c r="C115" s="32"/>
      <c r="D115" s="32"/>
      <c r="E115" s="32"/>
      <c r="F115" s="32"/>
    </row>
    <row r="116" spans="1:6" x14ac:dyDescent="0.2">
      <c r="A116" s="32"/>
      <c r="B116" s="32"/>
      <c r="C116" s="32"/>
      <c r="D116" s="32"/>
      <c r="E116" s="32"/>
      <c r="F116" s="32"/>
    </row>
    <row r="117" spans="1:6" x14ac:dyDescent="0.2">
      <c r="A117" s="32"/>
      <c r="B117" s="32"/>
      <c r="C117" s="32"/>
      <c r="D117" s="32"/>
      <c r="E117" s="32"/>
      <c r="F117" s="32"/>
    </row>
    <row r="118" spans="1:6" x14ac:dyDescent="0.2">
      <c r="A118" s="32"/>
      <c r="B118" s="32"/>
      <c r="C118" s="32"/>
      <c r="D118" s="32"/>
      <c r="E118" s="32"/>
      <c r="F118" s="32"/>
    </row>
    <row r="119" spans="1:6" x14ac:dyDescent="0.2">
      <c r="A119" s="32"/>
      <c r="B119" s="32"/>
      <c r="C119" s="32"/>
      <c r="D119" s="32"/>
      <c r="E119" s="32"/>
      <c r="F119" s="32"/>
    </row>
    <row r="120" spans="1:6" x14ac:dyDescent="0.2">
      <c r="A120" s="32"/>
      <c r="B120" s="32"/>
      <c r="C120" s="32"/>
      <c r="D120" s="32"/>
      <c r="E120" s="32"/>
      <c r="F120" s="32"/>
    </row>
    <row r="121" spans="1:6" x14ac:dyDescent="0.2">
      <c r="A121" s="32"/>
      <c r="B121" s="32"/>
      <c r="C121" s="32"/>
      <c r="D121" s="32"/>
      <c r="E121" s="32"/>
      <c r="F121" s="32"/>
    </row>
    <row r="122" spans="1:6" x14ac:dyDescent="0.2">
      <c r="A122" s="32"/>
      <c r="B122" s="32"/>
      <c r="C122" s="32"/>
      <c r="D122" s="32"/>
      <c r="E122" s="32"/>
      <c r="F122" s="32"/>
    </row>
    <row r="123" spans="1:6" x14ac:dyDescent="0.2">
      <c r="A123" s="32"/>
      <c r="B123" s="32"/>
      <c r="C123" s="32"/>
      <c r="D123" s="32"/>
      <c r="E123" s="32"/>
      <c r="F123" s="32"/>
    </row>
  </sheetData>
  <mergeCells count="7">
    <mergeCell ref="A40:F40"/>
    <mergeCell ref="A1:F1"/>
    <mergeCell ref="C5:D5"/>
    <mergeCell ref="A6:B6"/>
    <mergeCell ref="D6:E6"/>
    <mergeCell ref="A38:F38"/>
    <mergeCell ref="A39:F3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I14" sqref="I14"/>
    </sheetView>
  </sheetViews>
  <sheetFormatPr defaultRowHeight="13.5" x14ac:dyDescent="0.15"/>
  <cols>
    <col min="2" max="3" width="21.875" customWidth="1"/>
    <col min="5" max="6" width="23.875" customWidth="1"/>
  </cols>
  <sheetData>
    <row r="1" spans="1:6" ht="36" x14ac:dyDescent="0.15">
      <c r="A1" s="47" t="s">
        <v>63</v>
      </c>
      <c r="B1" s="47"/>
      <c r="C1" s="47"/>
      <c r="D1" s="47"/>
      <c r="E1" s="47"/>
      <c r="F1" s="47"/>
    </row>
    <row r="2" spans="1:6" x14ac:dyDescent="0.15">
      <c r="A2" s="1"/>
      <c r="B2" s="33"/>
      <c r="C2" s="33"/>
      <c r="D2" s="33"/>
      <c r="E2" s="33"/>
      <c r="F2" s="33"/>
    </row>
    <row r="3" spans="1:6" x14ac:dyDescent="0.15">
      <c r="A3" s="1"/>
      <c r="B3" s="30"/>
      <c r="C3" s="30"/>
      <c r="D3" s="30"/>
      <c r="E3" s="30"/>
      <c r="F3" s="30"/>
    </row>
    <row r="4" spans="1:6" x14ac:dyDescent="0.15">
      <c r="A4" s="1"/>
      <c r="B4" s="30"/>
      <c r="C4" s="30"/>
      <c r="D4" s="30"/>
      <c r="E4" s="30"/>
      <c r="F4" s="1" t="s">
        <v>96</v>
      </c>
    </row>
    <row r="5" spans="1:6" x14ac:dyDescent="0.15">
      <c r="A5" s="4" t="s">
        <v>2</v>
      </c>
      <c r="B5" s="49" t="s">
        <v>3</v>
      </c>
      <c r="C5" s="48"/>
      <c r="D5" s="49" t="s">
        <v>4</v>
      </c>
      <c r="E5" s="49"/>
      <c r="F5" s="4" t="s">
        <v>5</v>
      </c>
    </row>
    <row r="6" spans="1:6" x14ac:dyDescent="0.15">
      <c r="A6" s="46" t="s">
        <v>65</v>
      </c>
      <c r="B6" s="46"/>
      <c r="C6" s="10" t="s">
        <v>66</v>
      </c>
      <c r="D6" s="46" t="s">
        <v>65</v>
      </c>
      <c r="E6" s="46"/>
      <c r="F6" s="10" t="s">
        <v>66</v>
      </c>
    </row>
    <row r="7" spans="1:6" x14ac:dyDescent="0.15">
      <c r="A7" s="10">
        <v>1</v>
      </c>
      <c r="B7" s="11" t="s">
        <v>97</v>
      </c>
      <c r="C7" s="14"/>
      <c r="D7" s="10">
        <v>34</v>
      </c>
      <c r="E7" s="34" t="s">
        <v>97</v>
      </c>
      <c r="F7" s="14"/>
    </row>
    <row r="8" spans="1:6" x14ac:dyDescent="0.15">
      <c r="A8" s="10">
        <v>2</v>
      </c>
      <c r="B8" s="11" t="s">
        <v>98</v>
      </c>
      <c r="C8" s="13">
        <v>15057581</v>
      </c>
      <c r="D8" s="10">
        <v>35</v>
      </c>
      <c r="E8" s="11" t="s">
        <v>99</v>
      </c>
      <c r="F8" s="12">
        <f>F9+F10+F11</f>
        <v>72905.38</v>
      </c>
    </row>
    <row r="9" spans="1:6" x14ac:dyDescent="0.15">
      <c r="A9" s="10">
        <v>3</v>
      </c>
      <c r="B9" s="11" t="s">
        <v>71</v>
      </c>
      <c r="C9" s="13">
        <v>0</v>
      </c>
      <c r="D9" s="10">
        <v>36</v>
      </c>
      <c r="E9" s="11" t="s">
        <v>72</v>
      </c>
      <c r="F9" s="13">
        <v>72905.38</v>
      </c>
    </row>
    <row r="10" spans="1:6" x14ac:dyDescent="0.15">
      <c r="A10" s="10">
        <v>4</v>
      </c>
      <c r="B10" s="11" t="s">
        <v>73</v>
      </c>
      <c r="C10" s="13">
        <v>0</v>
      </c>
      <c r="D10" s="10">
        <v>37</v>
      </c>
      <c r="E10" s="11" t="s">
        <v>74</v>
      </c>
      <c r="F10" s="13">
        <v>0</v>
      </c>
    </row>
    <row r="11" spans="1:6" x14ac:dyDescent="0.15">
      <c r="A11" s="10">
        <v>5</v>
      </c>
      <c r="B11" s="11" t="s">
        <v>75</v>
      </c>
      <c r="C11" s="13">
        <v>0</v>
      </c>
      <c r="D11" s="10">
        <v>38</v>
      </c>
      <c r="E11" s="11" t="s">
        <v>76</v>
      </c>
      <c r="F11" s="13">
        <v>0</v>
      </c>
    </row>
    <row r="12" spans="1:6" x14ac:dyDescent="0.15">
      <c r="A12" s="10">
        <v>6</v>
      </c>
      <c r="B12" s="11" t="s">
        <v>77</v>
      </c>
      <c r="C12" s="13">
        <v>0</v>
      </c>
      <c r="D12" s="10">
        <v>39</v>
      </c>
      <c r="E12" s="11" t="s">
        <v>100</v>
      </c>
      <c r="F12" s="13">
        <v>7000000</v>
      </c>
    </row>
    <row r="13" spans="1:6" x14ac:dyDescent="0.15">
      <c r="A13" s="10">
        <v>7</v>
      </c>
      <c r="B13" s="11" t="s">
        <v>101</v>
      </c>
      <c r="C13" s="13">
        <v>0</v>
      </c>
      <c r="D13" s="10">
        <v>40</v>
      </c>
      <c r="E13" s="11" t="s">
        <v>102</v>
      </c>
      <c r="F13" s="13">
        <v>0</v>
      </c>
    </row>
    <row r="14" spans="1:6" x14ac:dyDescent="0.15">
      <c r="A14" s="10">
        <v>8</v>
      </c>
      <c r="B14" s="11"/>
      <c r="C14" s="16"/>
      <c r="D14" s="10">
        <v>41</v>
      </c>
      <c r="E14" s="11" t="s">
        <v>103</v>
      </c>
      <c r="F14" s="13">
        <v>0</v>
      </c>
    </row>
    <row r="15" spans="1:6" x14ac:dyDescent="0.15">
      <c r="A15" s="10">
        <v>9</v>
      </c>
      <c r="B15" s="19"/>
      <c r="C15" s="16"/>
      <c r="D15" s="10">
        <v>42</v>
      </c>
      <c r="E15" s="11" t="s">
        <v>104</v>
      </c>
      <c r="F15" s="13">
        <v>0</v>
      </c>
    </row>
    <row r="16" spans="1:6" x14ac:dyDescent="0.15">
      <c r="A16" s="10">
        <v>10</v>
      </c>
      <c r="B16" s="19" t="s">
        <v>49</v>
      </c>
      <c r="C16" s="12">
        <f>C8+C9+C10+C11+C12+C13</f>
        <v>15057581</v>
      </c>
      <c r="D16" s="10">
        <v>43</v>
      </c>
      <c r="E16" s="19" t="s">
        <v>50</v>
      </c>
      <c r="F16" s="12">
        <f>F8+F12+F13+F14+F15</f>
        <v>7072905.3799999999</v>
      </c>
    </row>
    <row r="17" spans="1:6" x14ac:dyDescent="0.15">
      <c r="A17" s="10">
        <v>11</v>
      </c>
      <c r="B17" s="11" t="s">
        <v>82</v>
      </c>
      <c r="C17" s="13">
        <v>4402121.71</v>
      </c>
      <c r="D17" s="10">
        <v>44</v>
      </c>
      <c r="E17" s="11" t="s">
        <v>105</v>
      </c>
      <c r="F17" s="12">
        <f>(C16+C17)-F16</f>
        <v>12386797.330000002</v>
      </c>
    </row>
    <row r="18" spans="1:6" x14ac:dyDescent="0.15">
      <c r="A18" s="10">
        <v>12</v>
      </c>
      <c r="B18" s="11"/>
      <c r="C18" s="14"/>
      <c r="D18" s="10">
        <v>45</v>
      </c>
      <c r="E18" s="11"/>
      <c r="F18" s="14"/>
    </row>
    <row r="19" spans="1:6" x14ac:dyDescent="0.15">
      <c r="A19" s="10">
        <v>13</v>
      </c>
      <c r="B19" s="11" t="s">
        <v>106</v>
      </c>
      <c r="C19" s="16"/>
      <c r="D19" s="10">
        <v>46</v>
      </c>
      <c r="E19" s="11" t="s">
        <v>106</v>
      </c>
      <c r="F19" s="16"/>
    </row>
    <row r="20" spans="1:6" x14ac:dyDescent="0.15">
      <c r="A20" s="10">
        <v>14</v>
      </c>
      <c r="B20" s="11" t="s">
        <v>107</v>
      </c>
      <c r="C20" s="13">
        <v>0</v>
      </c>
      <c r="D20" s="10">
        <v>47</v>
      </c>
      <c r="E20" s="11" t="s">
        <v>108</v>
      </c>
      <c r="F20" s="12">
        <f>F21+F22+F23</f>
        <v>0</v>
      </c>
    </row>
    <row r="21" spans="1:6" x14ac:dyDescent="0.15">
      <c r="A21" s="10">
        <v>15</v>
      </c>
      <c r="B21" s="11" t="s">
        <v>71</v>
      </c>
      <c r="C21" s="13">
        <v>0</v>
      </c>
      <c r="D21" s="10">
        <v>48</v>
      </c>
      <c r="E21" s="11" t="s">
        <v>72</v>
      </c>
      <c r="F21" s="13">
        <v>0</v>
      </c>
    </row>
    <row r="22" spans="1:6" x14ac:dyDescent="0.15">
      <c r="A22" s="10">
        <v>16</v>
      </c>
      <c r="B22" s="11" t="s">
        <v>73</v>
      </c>
      <c r="C22" s="13">
        <v>0</v>
      </c>
      <c r="D22" s="10">
        <v>49</v>
      </c>
      <c r="E22" s="11" t="s">
        <v>74</v>
      </c>
      <c r="F22" s="13">
        <v>0</v>
      </c>
    </row>
    <row r="23" spans="1:6" x14ac:dyDescent="0.15">
      <c r="A23" s="10">
        <v>17</v>
      </c>
      <c r="B23" s="11" t="s">
        <v>75</v>
      </c>
      <c r="C23" s="13">
        <v>0</v>
      </c>
      <c r="D23" s="10">
        <v>50</v>
      </c>
      <c r="E23" s="11" t="s">
        <v>76</v>
      </c>
      <c r="F23" s="13">
        <v>0</v>
      </c>
    </row>
    <row r="24" spans="1:6" x14ac:dyDescent="0.15">
      <c r="A24" s="10">
        <v>18</v>
      </c>
      <c r="B24" s="11" t="s">
        <v>77</v>
      </c>
      <c r="C24" s="13">
        <v>0</v>
      </c>
      <c r="D24" s="10">
        <v>51</v>
      </c>
      <c r="E24" s="11" t="s">
        <v>78</v>
      </c>
      <c r="F24" s="13">
        <v>0</v>
      </c>
    </row>
    <row r="25" spans="1:6" x14ac:dyDescent="0.15">
      <c r="A25" s="10">
        <v>19</v>
      </c>
      <c r="B25" s="11" t="s">
        <v>79</v>
      </c>
      <c r="C25" s="13">
        <v>0</v>
      </c>
      <c r="D25" s="10">
        <v>52</v>
      </c>
      <c r="E25" s="11" t="s">
        <v>80</v>
      </c>
      <c r="F25" s="13">
        <v>0</v>
      </c>
    </row>
    <row r="26" spans="1:6" x14ac:dyDescent="0.15">
      <c r="A26" s="10">
        <v>20</v>
      </c>
      <c r="B26" s="11"/>
      <c r="C26" s="16"/>
      <c r="D26" s="10">
        <v>53</v>
      </c>
      <c r="E26" s="11" t="s">
        <v>81</v>
      </c>
      <c r="F26" s="13">
        <v>0</v>
      </c>
    </row>
    <row r="27" spans="1:6" x14ac:dyDescent="0.15">
      <c r="A27" s="10">
        <v>21</v>
      </c>
      <c r="B27" s="19" t="s">
        <v>49</v>
      </c>
      <c r="C27" s="12">
        <f>C20+C21+C22+C23+C24+C25</f>
        <v>0</v>
      </c>
      <c r="D27" s="10">
        <v>54</v>
      </c>
      <c r="E27" s="19" t="s">
        <v>50</v>
      </c>
      <c r="F27" s="12">
        <f>F20+F24+F25+F26</f>
        <v>0</v>
      </c>
    </row>
    <row r="28" spans="1:6" x14ac:dyDescent="0.15">
      <c r="A28" s="10">
        <v>22</v>
      </c>
      <c r="B28" s="11" t="s">
        <v>82</v>
      </c>
      <c r="C28" s="13">
        <v>0</v>
      </c>
      <c r="D28" s="10">
        <v>55</v>
      </c>
      <c r="E28" s="11" t="s">
        <v>83</v>
      </c>
      <c r="F28" s="12">
        <f>(C27+C28)-F27</f>
        <v>0</v>
      </c>
    </row>
    <row r="29" spans="1:6" x14ac:dyDescent="0.15">
      <c r="A29" s="10">
        <v>23</v>
      </c>
      <c r="B29" s="11"/>
      <c r="C29" s="14"/>
      <c r="D29" s="10">
        <v>56</v>
      </c>
      <c r="E29" s="11"/>
      <c r="F29" s="14"/>
    </row>
    <row r="30" spans="1:6" x14ac:dyDescent="0.15">
      <c r="A30" s="10">
        <v>24</v>
      </c>
      <c r="B30" s="11" t="s">
        <v>109</v>
      </c>
      <c r="C30" s="16"/>
      <c r="D30" s="10">
        <v>57</v>
      </c>
      <c r="E30" s="11" t="s">
        <v>109</v>
      </c>
      <c r="F30" s="16"/>
    </row>
    <row r="31" spans="1:6" x14ac:dyDescent="0.15">
      <c r="A31" s="10">
        <v>25</v>
      </c>
      <c r="B31" s="11" t="s">
        <v>110</v>
      </c>
      <c r="C31" s="13">
        <v>0</v>
      </c>
      <c r="D31" s="10">
        <v>58</v>
      </c>
      <c r="E31" s="11" t="s">
        <v>111</v>
      </c>
      <c r="F31" s="12">
        <f>F32+F33+F34</f>
        <v>0</v>
      </c>
    </row>
    <row r="32" spans="1:6" x14ac:dyDescent="0.15">
      <c r="A32" s="10">
        <v>26</v>
      </c>
      <c r="B32" s="11" t="s">
        <v>71</v>
      </c>
      <c r="C32" s="13">
        <v>0</v>
      </c>
      <c r="D32" s="10">
        <v>59</v>
      </c>
      <c r="E32" s="11" t="s">
        <v>72</v>
      </c>
      <c r="F32" s="13">
        <v>0</v>
      </c>
    </row>
    <row r="33" spans="1:6" x14ac:dyDescent="0.15">
      <c r="A33" s="10">
        <v>27</v>
      </c>
      <c r="B33" s="11" t="s">
        <v>73</v>
      </c>
      <c r="C33" s="13">
        <v>0</v>
      </c>
      <c r="D33" s="10">
        <v>60</v>
      </c>
      <c r="E33" s="11" t="s">
        <v>74</v>
      </c>
      <c r="F33" s="13">
        <v>0</v>
      </c>
    </row>
    <row r="34" spans="1:6" x14ac:dyDescent="0.15">
      <c r="A34" s="10">
        <v>28</v>
      </c>
      <c r="B34" s="11" t="s">
        <v>75</v>
      </c>
      <c r="C34" s="13">
        <v>0</v>
      </c>
      <c r="D34" s="10">
        <v>61</v>
      </c>
      <c r="E34" s="11" t="s">
        <v>76</v>
      </c>
      <c r="F34" s="13">
        <v>0</v>
      </c>
    </row>
    <row r="35" spans="1:6" x14ac:dyDescent="0.15">
      <c r="A35" s="10">
        <v>29</v>
      </c>
      <c r="B35" s="11" t="s">
        <v>77</v>
      </c>
      <c r="C35" s="13">
        <v>0</v>
      </c>
      <c r="D35" s="10">
        <v>62</v>
      </c>
      <c r="E35" s="11" t="s">
        <v>78</v>
      </c>
      <c r="F35" s="13">
        <v>0</v>
      </c>
    </row>
    <row r="36" spans="1:6" x14ac:dyDescent="0.15">
      <c r="A36" s="10">
        <v>30</v>
      </c>
      <c r="B36" s="11" t="s">
        <v>79</v>
      </c>
      <c r="C36" s="13">
        <v>0</v>
      </c>
      <c r="D36" s="10">
        <v>63</v>
      </c>
      <c r="E36" s="11" t="s">
        <v>80</v>
      </c>
      <c r="F36" s="13">
        <v>0</v>
      </c>
    </row>
    <row r="37" spans="1:6" x14ac:dyDescent="0.15">
      <c r="A37" s="10">
        <v>31</v>
      </c>
      <c r="B37" s="11"/>
      <c r="C37" s="16"/>
      <c r="D37" s="10">
        <v>64</v>
      </c>
      <c r="E37" s="11" t="s">
        <v>81</v>
      </c>
      <c r="F37" s="13">
        <v>0</v>
      </c>
    </row>
    <row r="38" spans="1:6" x14ac:dyDescent="0.15">
      <c r="A38" s="20">
        <v>32</v>
      </c>
      <c r="B38" s="35" t="s">
        <v>49</v>
      </c>
      <c r="C38" s="23">
        <f>C31+C32+C33+C34+C35+C36</f>
        <v>0</v>
      </c>
      <c r="D38" s="20">
        <v>65</v>
      </c>
      <c r="E38" s="35" t="s">
        <v>50</v>
      </c>
      <c r="F38" s="23">
        <f>F31+F35+F36+F37</f>
        <v>0</v>
      </c>
    </row>
    <row r="39" spans="1:6" x14ac:dyDescent="0.15">
      <c r="A39" s="25">
        <v>33</v>
      </c>
      <c r="B39" s="36" t="s">
        <v>82</v>
      </c>
      <c r="C39" s="37">
        <v>0</v>
      </c>
      <c r="D39" s="25">
        <v>66</v>
      </c>
      <c r="E39" s="36" t="s">
        <v>83</v>
      </c>
      <c r="F39" s="26">
        <f>(C38+C39)-F38</f>
        <v>0</v>
      </c>
    </row>
    <row r="40" spans="1:6" x14ac:dyDescent="0.15">
      <c r="A40" s="50" t="s">
        <v>112</v>
      </c>
      <c r="B40" s="50"/>
      <c r="C40" s="51"/>
      <c r="D40" s="50"/>
      <c r="E40" s="50"/>
      <c r="F40" s="51"/>
    </row>
    <row r="41" spans="1:6" x14ac:dyDescent="0.15">
      <c r="A41" s="52" t="s">
        <v>61</v>
      </c>
      <c r="B41" s="52"/>
      <c r="C41" s="53"/>
      <c r="D41" s="52"/>
      <c r="E41" s="52"/>
      <c r="F41" s="53"/>
    </row>
    <row r="42" spans="1:6" x14ac:dyDescent="0.15">
      <c r="A42" s="38" t="s">
        <v>62</v>
      </c>
      <c r="B42" s="38"/>
      <c r="C42" s="39"/>
      <c r="D42" s="38"/>
      <c r="E42" s="38"/>
      <c r="F42" s="39"/>
    </row>
    <row r="43" spans="1:6" x14ac:dyDescent="0.2">
      <c r="A43" s="32"/>
      <c r="B43" s="32"/>
      <c r="C43" s="32"/>
      <c r="D43" s="32"/>
      <c r="E43" s="32"/>
      <c r="F43" s="32"/>
    </row>
    <row r="44" spans="1:6" x14ac:dyDescent="0.2">
      <c r="A44" s="32"/>
      <c r="B44" s="32"/>
      <c r="C44" s="32"/>
      <c r="D44" s="32"/>
      <c r="E44" s="32"/>
      <c r="F44" s="32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32"/>
      <c r="B46" s="32"/>
      <c r="C46" s="32"/>
      <c r="D46" s="32"/>
      <c r="E46" s="32"/>
      <c r="F46" s="32"/>
    </row>
    <row r="47" spans="1:6" x14ac:dyDescent="0.2">
      <c r="A47" s="32"/>
      <c r="B47" s="32"/>
      <c r="C47" s="32"/>
      <c r="D47" s="32"/>
      <c r="E47" s="32"/>
      <c r="F47" s="32"/>
    </row>
    <row r="48" spans="1:6" x14ac:dyDescent="0.2">
      <c r="A48" s="32"/>
      <c r="B48" s="32"/>
      <c r="C48" s="32"/>
      <c r="D48" s="32"/>
      <c r="E48" s="32"/>
      <c r="F48" s="32"/>
    </row>
    <row r="49" spans="1:6" x14ac:dyDescent="0.2">
      <c r="A49" s="32"/>
      <c r="B49" s="32"/>
      <c r="C49" s="32"/>
      <c r="D49" s="32"/>
      <c r="E49" s="32"/>
      <c r="F49" s="32"/>
    </row>
    <row r="50" spans="1:6" x14ac:dyDescent="0.2">
      <c r="A50" s="32"/>
      <c r="B50" s="32"/>
      <c r="C50" s="32"/>
      <c r="D50" s="32"/>
      <c r="E50" s="32"/>
      <c r="F50" s="32"/>
    </row>
  </sheetData>
  <mergeCells count="8">
    <mergeCell ref="A41:F41"/>
    <mergeCell ref="A42:F42"/>
    <mergeCell ref="A1:F1"/>
    <mergeCell ref="B5:C5"/>
    <mergeCell ref="D5:E5"/>
    <mergeCell ref="A6:B6"/>
    <mergeCell ref="D6:E6"/>
    <mergeCell ref="A40:F4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2022-07-25T08:46:11Z</dcterms:modified>
</cp:coreProperties>
</file>