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700" windowHeight="8535"/>
  </bookViews>
  <sheets>
    <sheet name="居民收支2019nb08" sheetId="1" r:id="rId1"/>
  </sheets>
  <calcPr calcId="162913"/>
  <fileRecoveryPr repairLoad="1"/>
</workbook>
</file>

<file path=xl/calcChain.xml><?xml version="1.0" encoding="utf-8"?>
<calcChain xmlns="http://schemas.openxmlformats.org/spreadsheetml/2006/main">
  <c r="D30" i="1" l="1"/>
  <c r="K26" i="1"/>
  <c r="D26" i="1"/>
  <c r="K25" i="1"/>
  <c r="D25" i="1"/>
  <c r="D20" i="1"/>
  <c r="K19" i="1"/>
  <c r="D19" i="1"/>
  <c r="D18" i="1"/>
  <c r="K17" i="1"/>
  <c r="D17" i="1"/>
  <c r="K16" i="1"/>
  <c r="K15" i="1" s="1"/>
  <c r="D16" i="1"/>
  <c r="N15" i="1"/>
  <c r="N22" i="1" s="1"/>
  <c r="N28" i="1" s="1"/>
  <c r="M15" i="1"/>
  <c r="L15" i="1"/>
  <c r="D15" i="1"/>
  <c r="D14" i="1"/>
  <c r="G13" i="1"/>
  <c r="F13" i="1"/>
  <c r="E13" i="1"/>
  <c r="E22" i="1" s="1"/>
  <c r="E28" i="1" s="1"/>
  <c r="D12" i="1"/>
  <c r="K11" i="1"/>
  <c r="D11" i="1"/>
  <c r="K10" i="1"/>
  <c r="D10" i="1"/>
  <c r="K9" i="1"/>
  <c r="D9" i="1"/>
  <c r="D7" i="1" s="1"/>
  <c r="K8" i="1"/>
  <c r="D8" i="1"/>
  <c r="N7" i="1"/>
  <c r="M7" i="1"/>
  <c r="M22" i="1" s="1"/>
  <c r="M28" i="1" s="1"/>
  <c r="L7" i="1"/>
  <c r="L22" i="1" s="1"/>
  <c r="L28" i="1" s="1"/>
  <c r="K7" i="1"/>
  <c r="G7" i="1"/>
  <c r="G22" i="1" s="1"/>
  <c r="G28" i="1" s="1"/>
  <c r="F7" i="1"/>
  <c r="F22" i="1" s="1"/>
  <c r="F28" i="1" s="1"/>
  <c r="E7" i="1"/>
  <c r="M30" i="1" l="1"/>
  <c r="F32" i="1"/>
  <c r="M29" i="1"/>
  <c r="M32" i="1"/>
  <c r="L30" i="1"/>
  <c r="E32" i="1"/>
  <c r="L29" i="1"/>
  <c r="N30" i="1"/>
  <c r="N32" i="1" s="1"/>
  <c r="G32" i="1"/>
  <c r="N29" i="1"/>
  <c r="K22" i="1"/>
  <c r="K28" i="1" s="1"/>
  <c r="L32" i="1"/>
  <c r="D13" i="1"/>
  <c r="D22" i="1" s="1"/>
  <c r="D28" i="1" s="1"/>
  <c r="K29" i="1" l="1"/>
  <c r="K30" i="1"/>
  <c r="D32" i="1"/>
  <c r="K32" i="1"/>
</calcChain>
</file>

<file path=xl/sharedStrings.xml><?xml version="1.0" encoding="utf-8"?>
<sst xmlns="http://schemas.openxmlformats.org/spreadsheetml/2006/main" count="72" uniqueCount="65">
  <si>
    <t>居民基本医疗保险基金收支表</t>
  </si>
  <si>
    <t>年报 08表</t>
  </si>
  <si>
    <t>单位:</t>
  </si>
  <si>
    <t>东西湖区医疗保险办公室</t>
  </si>
  <si>
    <t>2019年</t>
  </si>
  <si>
    <t>单位:元</t>
  </si>
  <si>
    <t>项         目</t>
  </si>
  <si>
    <t>合计</t>
  </si>
  <si>
    <t>城镇居民</t>
  </si>
  <si>
    <t>新农合</t>
  </si>
  <si>
    <t>合并实施的城乡居民</t>
  </si>
  <si>
    <t>1</t>
  </si>
  <si>
    <t>一、基本医疗保险费收入</t>
  </si>
  <si>
    <t>一、基本医疗保险待遇支出</t>
  </si>
  <si>
    <t>2</t>
  </si>
  <si>
    <t>其中：个人缴费收入</t>
  </si>
  <si>
    <t>其中：</t>
  </si>
  <si>
    <t>住院支出</t>
  </si>
  <si>
    <t>3</t>
  </si>
  <si>
    <t xml:space="preserve">     单位对职工家属的资助收入</t>
  </si>
  <si>
    <t>门诊大病</t>
  </si>
  <si>
    <t>4</t>
  </si>
  <si>
    <t xml:space="preserve">      集体扶持收入</t>
  </si>
  <si>
    <t>门诊统筹</t>
  </si>
  <si>
    <t>5</t>
  </si>
  <si>
    <t xml:space="preserve">      城乡医疗救助资助收入</t>
  </si>
  <si>
    <t>其他</t>
  </si>
  <si>
    <t xml:space="preserve">      财政对困难人员代缴收入</t>
  </si>
  <si>
    <t>二、利息收入</t>
  </si>
  <si>
    <t xml:space="preserve">   (一)定期利息</t>
  </si>
  <si>
    <t xml:space="preserve">   (二)活期利息</t>
  </si>
  <si>
    <t>二、划转用于城乡居民大病保险支出</t>
  </si>
  <si>
    <t>三、财政补贴收入</t>
  </si>
  <si>
    <t xml:space="preserve">    （一）大病保险待遇支出</t>
  </si>
  <si>
    <t xml:space="preserve">  1.中央财政补助</t>
  </si>
  <si>
    <t xml:space="preserve">    （二）大病保险其他支出</t>
  </si>
  <si>
    <t xml:space="preserve">  2.省级财政补助</t>
  </si>
  <si>
    <t xml:space="preserve">  3.市及市以下各级财政补助</t>
  </si>
  <si>
    <t>三、其他支出</t>
  </si>
  <si>
    <t>四、其他收入</t>
  </si>
  <si>
    <t>小    计</t>
  </si>
  <si>
    <t>五、上级补助收入</t>
  </si>
  <si>
    <t>四、补助下级支出</t>
  </si>
  <si>
    <t>六、下级上解收入</t>
  </si>
  <si>
    <t>五、上解上级支出</t>
  </si>
  <si>
    <t>本年收入合计</t>
  </si>
  <si>
    <t>本年支出合计</t>
  </si>
  <si>
    <t>本年收支结余</t>
  </si>
  <si>
    <t>七、上年结余</t>
  </si>
  <si>
    <t>六、滚存结余</t>
  </si>
  <si>
    <t>总    计</t>
  </si>
  <si>
    <t>补充资料：基本医疗保险费收入中划入门诊统筹的金额为：</t>
  </si>
  <si>
    <t>元。</t>
  </si>
  <si>
    <t>注：1.“个人缴费收入”项反映城乡居民按照规定缴费标准缴纳的保费收入；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</si>
  <si>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</si>
  <si>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</si>
  <si>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4.“城乡医疗救助资助收入”项反映城乡医疗救助基金等资助参保对象缴纳的保费收入；</t>
  </si>
  <si>
    <t>5.“财政补贴收入”项反映各级政府给予城乡居民基本医疗保险基金的补助，包括按照规定补助标准和参保（合）居民人数给予的缴费补助。</t>
  </si>
  <si>
    <t>6.“大病保险其他支出”项反映大病保险委托商保机构经办成本和利润支出项目。</t>
  </si>
  <si>
    <t>7.“大病保险待遇支出”反应经办机构自行经办的项目。</t>
  </si>
  <si>
    <t>勾稽关系：1.基本医疗保险费收入=个人缴费收入+单位对家属的资助收入+集体扶持收入+城乡医疗救助资助收入+其他；基本医疗保险待遇支出=住院支出+门诊大病+门诊统筹+其他；</t>
  </si>
  <si>
    <t>纵向公式：1=2+3+4+5+6; 7=8+9; 17=1+7+10+14; 22=17+19+20; 27=23+25;  37=38+39; 42=27+35+39; 48=42+45+46; 50=22+24-48;52=48+50;</t>
  </si>
  <si>
    <t>横向公式：合计=城镇居民+新农合+合并实施的城乡居民；</t>
  </si>
  <si>
    <t>其他说明：表样中黄色显示为计算公式不需要录入。白色显示单元格需要录入。</t>
  </si>
  <si>
    <t xml:space="preserve">         蓝色无占位符‘--’单元格为取数公式，系统自动取数，不需要录入。蓝色有占位符‘--’单元格不用录入。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</si>
</sst>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.00_ ;\-#,##0.00"/>
  </numFmts>
  <fonts count="8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10"/>
      <name val="Arial"/>
      <charset val="1"/>
    </font>
    <font>
      <sz val="23"/>
      <color indexed="8"/>
      <name val="微软雅黑"/>
      <family val="2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FF8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1" fillId="2" borderId="1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4" borderId="3" xfId="1" applyFont="1" applyFill="1" applyBorder="1"/>
    <xf numFmtId="0" fontId="3" fillId="4" borderId="3" xfId="1" applyFont="1" applyFill="1" applyBorder="1"/>
    <xf numFmtId="0" fontId="3" fillId="4" borderId="3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4" borderId="3" xfId="1" applyFont="1" applyFill="1" applyBorder="1"/>
    <xf numFmtId="0" fontId="3" fillId="4" borderId="3" xfId="1" applyFont="1" applyFill="1" applyBorder="1"/>
    <xf numFmtId="0" fontId="3" fillId="4" borderId="3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right" vertical="center"/>
    </xf>
    <xf numFmtId="0" fontId="2" fillId="7" borderId="6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right" vertical="center"/>
    </xf>
    <xf numFmtId="0" fontId="3" fillId="10" borderId="9" xfId="1" applyFont="1" applyFill="1" applyBorder="1"/>
    <xf numFmtId="0" fontId="3" fillId="10" borderId="9" xfId="1" applyFont="1" applyFill="1" applyBorder="1"/>
    <xf numFmtId="0" fontId="3" fillId="10" borderId="9" xfId="1" applyFont="1" applyFill="1" applyBorder="1"/>
    <xf numFmtId="0" fontId="2" fillId="9" borderId="8" xfId="1" applyFont="1" applyFill="1" applyBorder="1" applyAlignment="1">
      <alignment horizontal="right" vertical="center"/>
    </xf>
    <xf numFmtId="0" fontId="2" fillId="18" borderId="10" xfId="1" applyFont="1" applyFill="1" applyBorder="1" applyAlignment="1">
      <alignment horizontal="center" vertical="center"/>
    </xf>
    <xf numFmtId="0" fontId="2" fillId="18" borderId="11" xfId="1" applyFont="1" applyFill="1" applyBorder="1" applyAlignment="1">
      <alignment horizontal="center" vertical="center"/>
    </xf>
    <xf numFmtId="0" fontId="2" fillId="18" borderId="12" xfId="1" applyFont="1" applyFill="1" applyBorder="1" applyAlignment="1">
      <alignment horizontal="center" vertical="center"/>
    </xf>
    <xf numFmtId="182" fontId="2" fillId="19" borderId="14" xfId="1" applyNumberFormat="1" applyFont="1" applyFill="1" applyBorder="1" applyAlignment="1">
      <alignment horizontal="right" vertical="center"/>
    </xf>
    <xf numFmtId="182" fontId="2" fillId="19" borderId="15" xfId="1" applyNumberFormat="1" applyFont="1" applyFill="1" applyBorder="1" applyAlignment="1">
      <alignment horizontal="right" vertical="center"/>
    </xf>
    <xf numFmtId="0" fontId="2" fillId="18" borderId="16" xfId="1" applyFont="1" applyFill="1" applyBorder="1" applyAlignment="1">
      <alignment horizontal="left" vertical="center"/>
    </xf>
    <xf numFmtId="0" fontId="2" fillId="18" borderId="17" xfId="1" applyFont="1" applyFill="1" applyBorder="1" applyAlignment="1">
      <alignment horizontal="lef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0" fontId="2" fillId="18" borderId="20" xfId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8" borderId="21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0" fontId="2" fillId="18" borderId="22" xfId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8" borderId="24" xfId="1" applyNumberFormat="1" applyFont="1" applyFill="1" applyBorder="1" applyAlignment="1">
      <alignment horizontal="right" vertical="center"/>
    </xf>
    <xf numFmtId="182" fontId="2" fillId="19" borderId="26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1" borderId="18" xfId="1" applyNumberFormat="1" applyFont="1" applyFill="1" applyBorder="1" applyAlignment="1">
      <alignment horizontal="right" vertical="center"/>
    </xf>
    <xf numFmtId="182" fontId="2" fillId="12" borderId="19" xfId="1" applyNumberFormat="1" applyFont="1" applyFill="1" applyBorder="1" applyAlignment="1">
      <alignment horizontal="right" vertical="center"/>
    </xf>
    <xf numFmtId="182" fontId="2" fillId="19" borderId="27" xfId="1" applyNumberFormat="1" applyFont="1" applyFill="1" applyBorder="1" applyAlignment="1">
      <alignment horizontal="right" vertical="center"/>
    </xf>
    <xf numFmtId="182" fontId="2" fillId="19" borderId="28" xfId="1" applyNumberFormat="1" applyFont="1" applyFill="1" applyBorder="1" applyAlignment="1">
      <alignment horizontal="right" vertical="center"/>
    </xf>
    <xf numFmtId="0" fontId="3" fillId="13" borderId="29" xfId="1" applyFont="1" applyFill="1" applyBorder="1"/>
    <xf numFmtId="0" fontId="3" fillId="13" borderId="29" xfId="1" applyFont="1" applyFill="1" applyBorder="1"/>
    <xf numFmtId="0" fontId="3" fillId="13" borderId="29" xfId="1" applyFont="1" applyFill="1" applyBorder="1"/>
    <xf numFmtId="0" fontId="2" fillId="15" borderId="31" xfId="1" applyFont="1" applyFill="1" applyBorder="1" applyAlignment="1">
      <alignment horizontal="left" vertical="center"/>
    </xf>
    <xf numFmtId="0" fontId="2" fillId="15" borderId="31" xfId="1" applyFont="1" applyFill="1" applyBorder="1" applyAlignment="1">
      <alignment horizontal="left" vertical="center"/>
    </xf>
    <xf numFmtId="0" fontId="2" fillId="15" borderId="31" xfId="1" applyFont="1" applyFill="1" applyBorder="1" applyAlignment="1">
      <alignment horizontal="left" vertical="center"/>
    </xf>
    <xf numFmtId="0" fontId="2" fillId="15" borderId="31" xfId="1" applyFont="1" applyFill="1" applyBorder="1" applyAlignment="1">
      <alignment horizontal="left" vertical="center"/>
    </xf>
    <xf numFmtId="0" fontId="2" fillId="15" borderId="31" xfId="1" applyFont="1" applyFill="1" applyBorder="1" applyAlignment="1">
      <alignment horizontal="left" vertical="center"/>
    </xf>
    <xf numFmtId="0" fontId="4" fillId="5" borderId="4" xfId="1" applyFont="1" applyFill="1" applyBorder="1" applyAlignment="1">
      <alignment horizontal="center" vertical="center"/>
    </xf>
    <xf numFmtId="0" fontId="3" fillId="4" borderId="3" xfId="1" applyFont="1" applyFill="1" applyBorder="1"/>
    <xf numFmtId="0" fontId="2" fillId="3" borderId="2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right" vertical="center"/>
    </xf>
    <xf numFmtId="0" fontId="2" fillId="8" borderId="7" xfId="1" applyFont="1" applyFill="1" applyBorder="1" applyAlignment="1">
      <alignment horizontal="left" vertical="center"/>
    </xf>
    <xf numFmtId="0" fontId="2" fillId="7" borderId="6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right" vertical="center"/>
    </xf>
    <xf numFmtId="0" fontId="2" fillId="18" borderId="10" xfId="1" applyFont="1" applyFill="1" applyBorder="1" applyAlignment="1">
      <alignment horizontal="center" vertical="center"/>
    </xf>
    <xf numFmtId="0" fontId="2" fillId="18" borderId="12" xfId="1" applyFont="1" applyFill="1" applyBorder="1" applyAlignment="1">
      <alignment horizontal="center" vertical="center"/>
    </xf>
    <xf numFmtId="0" fontId="2" fillId="18" borderId="13" xfId="1" applyFont="1" applyFill="1" applyBorder="1" applyAlignment="1">
      <alignment horizontal="left" vertical="center"/>
    </xf>
    <xf numFmtId="0" fontId="2" fillId="18" borderId="16" xfId="1" applyFont="1" applyFill="1" applyBorder="1" applyAlignment="1">
      <alignment horizontal="left" vertical="center"/>
    </xf>
    <xf numFmtId="0" fontId="2" fillId="18" borderId="17" xfId="1" applyFont="1" applyFill="1" applyBorder="1" applyAlignment="1">
      <alignment horizontal="left" vertical="center"/>
    </xf>
    <xf numFmtId="0" fontId="2" fillId="18" borderId="23" xfId="1" applyFont="1" applyFill="1" applyBorder="1" applyAlignment="1">
      <alignment horizontal="center" vertical="center"/>
    </xf>
    <xf numFmtId="0" fontId="2" fillId="18" borderId="22" xfId="1" applyFont="1" applyFill="1" applyBorder="1" applyAlignment="1">
      <alignment horizontal="right" vertical="center"/>
    </xf>
    <xf numFmtId="0" fontId="5" fillId="18" borderId="25" xfId="1" applyFont="1" applyFill="1" applyBorder="1" applyAlignment="1">
      <alignment horizontal="center" vertical="center"/>
    </xf>
    <xf numFmtId="182" fontId="2" fillId="14" borderId="30" xfId="1" applyNumberFormat="1" applyFont="1" applyFill="1" applyBorder="1" applyAlignment="1">
      <alignment horizontal="right" vertical="center"/>
    </xf>
    <xf numFmtId="0" fontId="2" fillId="15" borderId="31" xfId="1" applyFont="1" applyFill="1" applyBorder="1" applyAlignment="1">
      <alignment horizontal="left" vertical="center"/>
    </xf>
    <xf numFmtId="0" fontId="3" fillId="16" borderId="32" xfId="1" applyFont="1" applyFill="1" applyBorder="1"/>
    <xf numFmtId="182" fontId="2" fillId="17" borderId="33" xfId="1" applyNumberFormat="1" applyFont="1" applyFill="1" applyBorder="1" applyAlignment="1">
      <alignment horizontal="right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FFFFFF"/>
      <rgbColor rgb="00969696"/>
      <rgbColor rgb="0099A8AC"/>
      <rgbColor rgb="000000FF"/>
      <rgbColor rgb="00C0C0C0"/>
      <rgbColor rgb="0080FF80"/>
      <rgbColor rgb="0080FFFF"/>
      <rgbColor rgb="00FFFF80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zoomScaleNormal="100" zoomScalePageLayoutView="60" workbookViewId="0"/>
  </sheetViews>
  <sheetFormatPr defaultColWidth="8" defaultRowHeight="14.25" x14ac:dyDescent="0.2"/>
  <cols>
    <col min="1" max="1" width="6.5" style="1"/>
    <col min="2" max="2" width="10.75" style="1"/>
    <col min="3" max="3" width="23.5" style="1"/>
    <col min="4" max="7" width="17.25" style="1"/>
    <col min="8" max="8" width="7.5" style="1"/>
    <col min="9" max="9" width="12.375" style="1"/>
    <col min="10" max="10" width="19.5" style="1"/>
    <col min="11" max="14" width="17.25" style="1"/>
  </cols>
  <sheetData>
    <row r="1" spans="1:14" ht="0.75" customHeight="1" x14ac:dyDescent="0.2">
      <c r="A1" s="2"/>
      <c r="B1" s="3"/>
      <c r="C1" s="4"/>
      <c r="D1" s="5"/>
      <c r="E1" s="6"/>
      <c r="F1" s="7"/>
      <c r="G1" s="8"/>
      <c r="H1" s="9"/>
      <c r="I1" s="10"/>
      <c r="J1" s="11"/>
      <c r="K1" s="12"/>
      <c r="L1" s="13"/>
      <c r="M1" s="14"/>
      <c r="N1" s="15"/>
    </row>
    <row r="2" spans="1:14" ht="60" customHeight="1" x14ac:dyDescent="0.15">
      <c r="A2" s="126" t="s">
        <v>0</v>
      </c>
      <c r="B2" s="126"/>
      <c r="C2" s="126"/>
      <c r="D2" s="126"/>
      <c r="E2" s="127"/>
      <c r="F2" s="127"/>
      <c r="G2" s="127"/>
      <c r="H2" s="126"/>
      <c r="I2" s="126"/>
      <c r="J2" s="126"/>
      <c r="K2" s="126"/>
      <c r="L2" s="126"/>
      <c r="M2" s="126"/>
      <c r="N2" s="126"/>
    </row>
    <row r="3" spans="1:14" ht="0.75" customHeight="1" x14ac:dyDescent="0.15">
      <c r="A3" s="128"/>
      <c r="B3" s="128"/>
      <c r="C3" s="128"/>
      <c r="D3" s="128"/>
      <c r="E3" s="127"/>
      <c r="F3" s="127"/>
      <c r="G3" s="127"/>
      <c r="H3" s="128"/>
      <c r="I3" s="128"/>
      <c r="J3" s="129"/>
      <c r="K3" s="129"/>
      <c r="L3" s="129"/>
      <c r="M3" s="129"/>
      <c r="N3" s="129"/>
    </row>
    <row r="4" spans="1:14" ht="15" customHeight="1" x14ac:dyDescent="0.2">
      <c r="A4" s="16"/>
      <c r="B4" s="17"/>
      <c r="C4" s="18"/>
      <c r="D4" s="19"/>
      <c r="E4" s="20"/>
      <c r="F4" s="21"/>
      <c r="G4" s="22"/>
      <c r="H4" s="23"/>
      <c r="I4" s="24"/>
      <c r="J4" s="129"/>
      <c r="K4" s="129"/>
      <c r="L4" s="25"/>
      <c r="M4" s="129" t="s">
        <v>1</v>
      </c>
      <c r="N4" s="129"/>
    </row>
    <row r="5" spans="1:14" ht="15" customHeight="1" x14ac:dyDescent="0.2">
      <c r="A5" s="26" t="s">
        <v>2</v>
      </c>
      <c r="B5" s="130" t="s">
        <v>3</v>
      </c>
      <c r="C5" s="130"/>
      <c r="D5" s="27"/>
      <c r="E5" s="28"/>
      <c r="F5" s="29"/>
      <c r="G5" s="30"/>
      <c r="H5" s="131" t="s">
        <v>4</v>
      </c>
      <c r="I5" s="131"/>
      <c r="J5" s="132"/>
      <c r="K5" s="132"/>
      <c r="L5" s="31"/>
      <c r="M5" s="132" t="s">
        <v>5</v>
      </c>
      <c r="N5" s="132"/>
    </row>
    <row r="6" spans="1:14" ht="15" customHeight="1" x14ac:dyDescent="0.15">
      <c r="A6" s="133" t="s">
        <v>6</v>
      </c>
      <c r="B6" s="133"/>
      <c r="C6" s="133"/>
      <c r="D6" s="32" t="s">
        <v>7</v>
      </c>
      <c r="E6" s="32" t="s">
        <v>8</v>
      </c>
      <c r="F6" s="32" t="s">
        <v>9</v>
      </c>
      <c r="G6" s="33" t="s">
        <v>10</v>
      </c>
      <c r="H6" s="134" t="s">
        <v>6</v>
      </c>
      <c r="I6" s="133"/>
      <c r="J6" s="133"/>
      <c r="K6" s="32" t="s">
        <v>7</v>
      </c>
      <c r="L6" s="32" t="s">
        <v>8</v>
      </c>
      <c r="M6" s="32" t="s">
        <v>9</v>
      </c>
      <c r="N6" s="32" t="s">
        <v>10</v>
      </c>
    </row>
    <row r="7" spans="1:14" ht="15" customHeight="1" x14ac:dyDescent="0.15">
      <c r="A7" s="32" t="s">
        <v>11</v>
      </c>
      <c r="B7" s="135" t="s">
        <v>12</v>
      </c>
      <c r="C7" s="135"/>
      <c r="D7" s="35">
        <f>D8+D9+D10+D11+D12</f>
        <v>63600076</v>
      </c>
      <c r="E7" s="35">
        <f>E8+E9+E10+E11+E12</f>
        <v>0</v>
      </c>
      <c r="F7" s="35">
        <f>F8+F9+F10+F11+F12</f>
        <v>0</v>
      </c>
      <c r="G7" s="36">
        <f>G8+G9+G10+G11+G12</f>
        <v>63600076</v>
      </c>
      <c r="H7" s="34">
        <v>27</v>
      </c>
      <c r="I7" s="135" t="s">
        <v>13</v>
      </c>
      <c r="J7" s="135"/>
      <c r="K7" s="35">
        <f>L7+M7+N7</f>
        <v>170606737.66</v>
      </c>
      <c r="L7" s="35">
        <f>L8+L9+L10+L11</f>
        <v>0</v>
      </c>
      <c r="M7" s="35">
        <f>M8+M9+M10+M11</f>
        <v>0</v>
      </c>
      <c r="N7" s="35">
        <f>N8+N9+N10+N11</f>
        <v>170606737.66</v>
      </c>
    </row>
    <row r="8" spans="1:14" ht="15" customHeight="1" x14ac:dyDescent="0.15">
      <c r="A8" s="32" t="s">
        <v>14</v>
      </c>
      <c r="B8" s="136" t="s">
        <v>15</v>
      </c>
      <c r="C8" s="137"/>
      <c r="D8" s="35">
        <f t="shared" ref="D8:D20" si="0">E8+F8+G8</f>
        <v>57684326</v>
      </c>
      <c r="E8" s="39">
        <v>0</v>
      </c>
      <c r="F8" s="40">
        <v>0</v>
      </c>
      <c r="G8" s="41">
        <v>57684326</v>
      </c>
      <c r="H8" s="34">
        <v>28</v>
      </c>
      <c r="I8" s="42" t="s">
        <v>16</v>
      </c>
      <c r="J8" s="38" t="s">
        <v>17</v>
      </c>
      <c r="K8" s="35">
        <f>L8+M8+N8</f>
        <v>139888416.99000001</v>
      </c>
      <c r="L8" s="43">
        <v>0</v>
      </c>
      <c r="M8" s="44">
        <v>0</v>
      </c>
      <c r="N8" s="45">
        <v>139888416.99000001</v>
      </c>
    </row>
    <row r="9" spans="1:14" ht="15" customHeight="1" x14ac:dyDescent="0.15">
      <c r="A9" s="32" t="s">
        <v>18</v>
      </c>
      <c r="B9" s="136" t="s">
        <v>19</v>
      </c>
      <c r="C9" s="137"/>
      <c r="D9" s="35">
        <f t="shared" si="0"/>
        <v>0</v>
      </c>
      <c r="E9" s="46">
        <v>0</v>
      </c>
      <c r="F9" s="47">
        <v>0</v>
      </c>
      <c r="G9" s="48">
        <v>0</v>
      </c>
      <c r="H9" s="34">
        <v>29</v>
      </c>
      <c r="I9" s="42"/>
      <c r="J9" s="38" t="s">
        <v>20</v>
      </c>
      <c r="K9" s="35">
        <f>L9+M9+N9</f>
        <v>16024495.449999999</v>
      </c>
      <c r="L9" s="49">
        <v>0</v>
      </c>
      <c r="M9" s="50">
        <v>0</v>
      </c>
      <c r="N9" s="51">
        <v>16024495.449999999</v>
      </c>
    </row>
    <row r="10" spans="1:14" ht="15" customHeight="1" x14ac:dyDescent="0.15">
      <c r="A10" s="32" t="s">
        <v>21</v>
      </c>
      <c r="B10" s="136" t="s">
        <v>22</v>
      </c>
      <c r="C10" s="137"/>
      <c r="D10" s="35">
        <f t="shared" si="0"/>
        <v>0</v>
      </c>
      <c r="E10" s="52">
        <v>0</v>
      </c>
      <c r="F10" s="53">
        <v>0</v>
      </c>
      <c r="G10" s="54">
        <v>0</v>
      </c>
      <c r="H10" s="34">
        <v>30</v>
      </c>
      <c r="I10" s="42"/>
      <c r="J10" s="38" t="s">
        <v>23</v>
      </c>
      <c r="K10" s="35">
        <f>L10+M10+N10</f>
        <v>14693825.220000001</v>
      </c>
      <c r="L10" s="55">
        <v>0</v>
      </c>
      <c r="M10" s="56">
        <v>0</v>
      </c>
      <c r="N10" s="57">
        <v>14693825.220000001</v>
      </c>
    </row>
    <row r="11" spans="1:14" ht="15" customHeight="1" x14ac:dyDescent="0.15">
      <c r="A11" s="32" t="s">
        <v>24</v>
      </c>
      <c r="B11" s="136" t="s">
        <v>25</v>
      </c>
      <c r="C11" s="137"/>
      <c r="D11" s="35">
        <f t="shared" si="0"/>
        <v>5915750</v>
      </c>
      <c r="E11" s="58">
        <v>0</v>
      </c>
      <c r="F11" s="59">
        <v>0</v>
      </c>
      <c r="G11" s="60">
        <v>5915750</v>
      </c>
      <c r="H11" s="34">
        <v>31</v>
      </c>
      <c r="I11" s="42"/>
      <c r="J11" s="38" t="s">
        <v>26</v>
      </c>
      <c r="K11" s="35">
        <f>L11+M11+N11</f>
        <v>0</v>
      </c>
      <c r="L11" s="61">
        <v>0</v>
      </c>
      <c r="M11" s="62">
        <v>0</v>
      </c>
      <c r="N11" s="63">
        <v>0</v>
      </c>
    </row>
    <row r="12" spans="1:14" ht="15" customHeight="1" x14ac:dyDescent="0.15">
      <c r="A12" s="32">
        <v>6</v>
      </c>
      <c r="B12" s="136" t="s">
        <v>27</v>
      </c>
      <c r="C12" s="137"/>
      <c r="D12" s="35">
        <f t="shared" si="0"/>
        <v>0</v>
      </c>
      <c r="E12" s="64">
        <v>0</v>
      </c>
      <c r="F12" s="65">
        <v>0</v>
      </c>
      <c r="G12" s="66">
        <v>0</v>
      </c>
      <c r="H12" s="34">
        <v>32</v>
      </c>
      <c r="I12" s="42"/>
      <c r="J12" s="38"/>
      <c r="K12" s="67"/>
      <c r="L12" s="67"/>
      <c r="M12" s="67"/>
      <c r="N12" s="67"/>
    </row>
    <row r="13" spans="1:14" ht="15" customHeight="1" x14ac:dyDescent="0.15">
      <c r="A13" s="32">
        <v>7</v>
      </c>
      <c r="B13" s="136" t="s">
        <v>28</v>
      </c>
      <c r="C13" s="137"/>
      <c r="D13" s="35">
        <f t="shared" si="0"/>
        <v>564273.49</v>
      </c>
      <c r="E13" s="35">
        <f>E14+E15</f>
        <v>0</v>
      </c>
      <c r="F13" s="35">
        <f>F14+F15</f>
        <v>0</v>
      </c>
      <c r="G13" s="36">
        <f>G14+G15</f>
        <v>564273.49</v>
      </c>
      <c r="H13" s="34">
        <v>33</v>
      </c>
      <c r="I13" s="42"/>
      <c r="J13" s="38"/>
      <c r="K13" s="67"/>
      <c r="L13" s="67"/>
      <c r="M13" s="67"/>
      <c r="N13" s="67"/>
    </row>
    <row r="14" spans="1:14" ht="15" customHeight="1" x14ac:dyDescent="0.15">
      <c r="A14" s="32">
        <v>8</v>
      </c>
      <c r="B14" s="136" t="s">
        <v>29</v>
      </c>
      <c r="C14" s="137"/>
      <c r="D14" s="35">
        <f t="shared" si="0"/>
        <v>0</v>
      </c>
      <c r="E14" s="68">
        <v>0</v>
      </c>
      <c r="F14" s="69">
        <v>0</v>
      </c>
      <c r="G14" s="70">
        <v>0</v>
      </c>
      <c r="H14" s="34">
        <v>34</v>
      </c>
      <c r="I14" s="37"/>
      <c r="J14" s="71"/>
      <c r="K14" s="67"/>
      <c r="L14" s="67"/>
      <c r="M14" s="67"/>
      <c r="N14" s="67"/>
    </row>
    <row r="15" spans="1:14" ht="15" customHeight="1" x14ac:dyDescent="0.15">
      <c r="A15" s="32">
        <v>9</v>
      </c>
      <c r="B15" s="135" t="s">
        <v>30</v>
      </c>
      <c r="C15" s="135"/>
      <c r="D15" s="35">
        <f t="shared" si="0"/>
        <v>564273.49</v>
      </c>
      <c r="E15" s="72">
        <v>0</v>
      </c>
      <c r="F15" s="73">
        <v>0</v>
      </c>
      <c r="G15" s="74">
        <v>564273.49</v>
      </c>
      <c r="H15" s="34">
        <v>35</v>
      </c>
      <c r="I15" s="135" t="s">
        <v>31</v>
      </c>
      <c r="J15" s="135"/>
      <c r="K15" s="35">
        <f>K16+K17</f>
        <v>16267200</v>
      </c>
      <c r="L15" s="35">
        <f>L16+L17</f>
        <v>0</v>
      </c>
      <c r="M15" s="35">
        <f>M16+M17</f>
        <v>0</v>
      </c>
      <c r="N15" s="35">
        <f>N16+N17</f>
        <v>16267200</v>
      </c>
    </row>
    <row r="16" spans="1:14" ht="15" customHeight="1" x14ac:dyDescent="0.15">
      <c r="A16" s="32">
        <v>10</v>
      </c>
      <c r="B16" s="135" t="s">
        <v>32</v>
      </c>
      <c r="C16" s="135"/>
      <c r="D16" s="35">
        <f t="shared" si="0"/>
        <v>131131792</v>
      </c>
      <c r="E16" s="75">
        <v>0</v>
      </c>
      <c r="F16" s="76">
        <v>0</v>
      </c>
      <c r="G16" s="77">
        <v>131131792</v>
      </c>
      <c r="H16" s="34">
        <v>36</v>
      </c>
      <c r="I16" s="138" t="s">
        <v>33</v>
      </c>
      <c r="J16" s="139"/>
      <c r="K16" s="35">
        <f>L16+M16+N16</f>
        <v>16267200</v>
      </c>
      <c r="L16" s="78">
        <v>0</v>
      </c>
      <c r="M16" s="79">
        <v>0</v>
      </c>
      <c r="N16" s="80">
        <v>16267200</v>
      </c>
    </row>
    <row r="17" spans="1:14" ht="15" customHeight="1" x14ac:dyDescent="0.15">
      <c r="A17" s="32">
        <v>11</v>
      </c>
      <c r="B17" s="135" t="s">
        <v>34</v>
      </c>
      <c r="C17" s="135"/>
      <c r="D17" s="35">
        <f t="shared" si="0"/>
        <v>67671600</v>
      </c>
      <c r="E17" s="81">
        <v>0</v>
      </c>
      <c r="F17" s="82">
        <v>0</v>
      </c>
      <c r="G17" s="83">
        <v>67671600</v>
      </c>
      <c r="H17" s="34">
        <v>37</v>
      </c>
      <c r="I17" s="138" t="s">
        <v>35</v>
      </c>
      <c r="J17" s="139"/>
      <c r="K17" s="35">
        <f>L17+M17+N17</f>
        <v>0</v>
      </c>
      <c r="L17" s="84">
        <v>0</v>
      </c>
      <c r="M17" s="85">
        <v>0</v>
      </c>
      <c r="N17" s="86">
        <v>0</v>
      </c>
    </row>
    <row r="18" spans="1:14" ht="15" customHeight="1" x14ac:dyDescent="0.15">
      <c r="A18" s="32">
        <v>12</v>
      </c>
      <c r="B18" s="135" t="s">
        <v>36</v>
      </c>
      <c r="C18" s="135"/>
      <c r="D18" s="35">
        <f t="shared" si="0"/>
        <v>24558000</v>
      </c>
      <c r="E18" s="87">
        <v>0</v>
      </c>
      <c r="F18" s="88">
        <v>0</v>
      </c>
      <c r="G18" s="89">
        <v>24558000</v>
      </c>
      <c r="H18" s="34">
        <v>38</v>
      </c>
      <c r="I18" s="133"/>
      <c r="J18" s="133"/>
      <c r="K18" s="67"/>
      <c r="L18" s="67"/>
      <c r="M18" s="67"/>
      <c r="N18" s="67"/>
    </row>
    <row r="19" spans="1:14" ht="15" customHeight="1" x14ac:dyDescent="0.15">
      <c r="A19" s="32">
        <v>13</v>
      </c>
      <c r="B19" s="135" t="s">
        <v>37</v>
      </c>
      <c r="C19" s="135"/>
      <c r="D19" s="35">
        <f t="shared" si="0"/>
        <v>38902192</v>
      </c>
      <c r="E19" s="90">
        <v>0</v>
      </c>
      <c r="F19" s="91">
        <v>0</v>
      </c>
      <c r="G19" s="92">
        <v>38902192</v>
      </c>
      <c r="H19" s="34">
        <v>39</v>
      </c>
      <c r="I19" s="135" t="s">
        <v>38</v>
      </c>
      <c r="J19" s="135"/>
      <c r="K19" s="35">
        <f>L19+M19+N19</f>
        <v>0</v>
      </c>
      <c r="L19" s="93">
        <v>0</v>
      </c>
      <c r="M19" s="94">
        <v>0</v>
      </c>
      <c r="N19" s="95">
        <v>0</v>
      </c>
    </row>
    <row r="20" spans="1:14" ht="15" customHeight="1" x14ac:dyDescent="0.15">
      <c r="A20" s="32">
        <v>14</v>
      </c>
      <c r="B20" s="135" t="s">
        <v>39</v>
      </c>
      <c r="C20" s="135"/>
      <c r="D20" s="35">
        <f t="shared" si="0"/>
        <v>16267200</v>
      </c>
      <c r="E20" s="96">
        <v>0</v>
      </c>
      <c r="F20" s="97">
        <v>0</v>
      </c>
      <c r="G20" s="98">
        <v>16267200</v>
      </c>
      <c r="H20" s="34">
        <v>40</v>
      </c>
      <c r="I20" s="135"/>
      <c r="J20" s="135"/>
      <c r="K20" s="67"/>
      <c r="L20" s="67"/>
      <c r="M20" s="67"/>
      <c r="N20" s="67"/>
    </row>
    <row r="21" spans="1:14" ht="15" customHeight="1" x14ac:dyDescent="0.15">
      <c r="A21" s="32">
        <v>15</v>
      </c>
      <c r="B21" s="37"/>
      <c r="C21" s="38"/>
      <c r="D21" s="67"/>
      <c r="E21" s="67"/>
      <c r="F21" s="67"/>
      <c r="G21" s="99"/>
      <c r="H21" s="34">
        <v>41</v>
      </c>
      <c r="I21" s="37"/>
      <c r="J21" s="38"/>
      <c r="K21" s="38"/>
      <c r="L21" s="38"/>
      <c r="M21" s="38"/>
      <c r="N21" s="38"/>
    </row>
    <row r="22" spans="1:14" ht="15" customHeight="1" x14ac:dyDescent="0.15">
      <c r="A22" s="32">
        <v>16</v>
      </c>
      <c r="B22" s="140" t="s">
        <v>40</v>
      </c>
      <c r="C22" s="140"/>
      <c r="D22" s="35">
        <f>D7+D13+D16+D20</f>
        <v>211563341.49000001</v>
      </c>
      <c r="E22" s="35">
        <f>E7+E13+E16+E20</f>
        <v>0</v>
      </c>
      <c r="F22" s="35">
        <f>F7+F13+F16+F20</f>
        <v>0</v>
      </c>
      <c r="G22" s="36">
        <f>G7+G13+G16+G20</f>
        <v>211563341.49000001</v>
      </c>
      <c r="H22" s="34">
        <v>42</v>
      </c>
      <c r="I22" s="140" t="s">
        <v>40</v>
      </c>
      <c r="J22" s="140"/>
      <c r="K22" s="100">
        <f>K7+K15+K19</f>
        <v>186873937.66</v>
      </c>
      <c r="L22" s="100">
        <f>L7+L15+L19</f>
        <v>0</v>
      </c>
      <c r="M22" s="100">
        <f>M7+M15+M19</f>
        <v>0</v>
      </c>
      <c r="N22" s="100">
        <f>N7+N15+N19</f>
        <v>186873937.66</v>
      </c>
    </row>
    <row r="23" spans="1:14" ht="15" customHeight="1" x14ac:dyDescent="0.15">
      <c r="A23" s="32">
        <v>17</v>
      </c>
      <c r="B23" s="140"/>
      <c r="C23" s="140"/>
      <c r="D23" s="67"/>
      <c r="E23" s="67"/>
      <c r="F23" s="67"/>
      <c r="G23" s="99"/>
      <c r="H23" s="34">
        <v>43</v>
      </c>
      <c r="I23" s="37"/>
      <c r="J23" s="38"/>
      <c r="K23" s="67"/>
      <c r="L23" s="67"/>
      <c r="M23" s="67"/>
      <c r="N23" s="67"/>
    </row>
    <row r="24" spans="1:14" ht="15" customHeight="1" x14ac:dyDescent="0.15">
      <c r="A24" s="32">
        <v>18</v>
      </c>
      <c r="B24" s="37"/>
      <c r="C24" s="38"/>
      <c r="D24" s="67"/>
      <c r="E24" s="67"/>
      <c r="F24" s="67"/>
      <c r="G24" s="99"/>
      <c r="H24" s="34">
        <v>44</v>
      </c>
      <c r="I24" s="37"/>
      <c r="J24" s="38"/>
      <c r="K24" s="67"/>
      <c r="L24" s="67"/>
      <c r="M24" s="67"/>
      <c r="N24" s="67"/>
    </row>
    <row r="25" spans="1:14" ht="15" customHeight="1" x14ac:dyDescent="0.15">
      <c r="A25" s="32">
        <v>19</v>
      </c>
      <c r="B25" s="135" t="s">
        <v>41</v>
      </c>
      <c r="C25" s="135"/>
      <c r="D25" s="35">
        <f>E25+F25+G25</f>
        <v>0</v>
      </c>
      <c r="E25" s="101">
        <v>0</v>
      </c>
      <c r="F25" s="102">
        <v>0</v>
      </c>
      <c r="G25" s="103">
        <v>0</v>
      </c>
      <c r="H25" s="34">
        <v>45</v>
      </c>
      <c r="I25" s="135" t="s">
        <v>42</v>
      </c>
      <c r="J25" s="135"/>
      <c r="K25" s="35">
        <f>L25+M25+N25</f>
        <v>0</v>
      </c>
      <c r="L25" s="104">
        <v>0</v>
      </c>
      <c r="M25" s="105">
        <v>0</v>
      </c>
      <c r="N25" s="106">
        <v>0</v>
      </c>
    </row>
    <row r="26" spans="1:14" ht="15" customHeight="1" x14ac:dyDescent="0.15">
      <c r="A26" s="32">
        <v>20</v>
      </c>
      <c r="B26" s="135" t="s">
        <v>43</v>
      </c>
      <c r="C26" s="135"/>
      <c r="D26" s="35">
        <f>E26+F26+G26</f>
        <v>0</v>
      </c>
      <c r="E26" s="107">
        <v>0</v>
      </c>
      <c r="F26" s="108">
        <v>0</v>
      </c>
      <c r="G26" s="109">
        <v>0</v>
      </c>
      <c r="H26" s="34">
        <v>46</v>
      </c>
      <c r="I26" s="135" t="s">
        <v>44</v>
      </c>
      <c r="J26" s="135"/>
      <c r="K26" s="35">
        <f>L26+M26+N26</f>
        <v>0</v>
      </c>
      <c r="L26" s="110">
        <v>0</v>
      </c>
      <c r="M26" s="111">
        <v>0</v>
      </c>
      <c r="N26" s="112">
        <v>0</v>
      </c>
    </row>
    <row r="27" spans="1:14" ht="15" customHeight="1" x14ac:dyDescent="0.15">
      <c r="A27" s="32">
        <v>21</v>
      </c>
      <c r="B27" s="133"/>
      <c r="C27" s="133"/>
      <c r="D27" s="67"/>
      <c r="E27" s="67"/>
      <c r="F27" s="67"/>
      <c r="G27" s="99"/>
      <c r="H27" s="34">
        <v>47</v>
      </c>
      <c r="I27" s="133"/>
      <c r="J27" s="133"/>
      <c r="K27" s="67"/>
      <c r="L27" s="67"/>
      <c r="M27" s="67"/>
      <c r="N27" s="67"/>
    </row>
    <row r="28" spans="1:14" ht="15" customHeight="1" x14ac:dyDescent="0.15">
      <c r="A28" s="32">
        <v>22</v>
      </c>
      <c r="B28" s="140" t="s">
        <v>45</v>
      </c>
      <c r="C28" s="140"/>
      <c r="D28" s="35">
        <f>D22+D25+D26</f>
        <v>211563341.49000001</v>
      </c>
      <c r="E28" s="35">
        <f>E22+E25+E26</f>
        <v>0</v>
      </c>
      <c r="F28" s="35">
        <f>F22+F25+F26</f>
        <v>0</v>
      </c>
      <c r="G28" s="36">
        <f>G22+G25+G26</f>
        <v>211563341.49000001</v>
      </c>
      <c r="H28" s="34">
        <v>48</v>
      </c>
      <c r="I28" s="140" t="s">
        <v>46</v>
      </c>
      <c r="J28" s="140"/>
      <c r="K28" s="35">
        <f>K22+K25+K26</f>
        <v>186873937.66</v>
      </c>
      <c r="L28" s="35">
        <f>L22+L25+L26</f>
        <v>0</v>
      </c>
      <c r="M28" s="35">
        <f>M22+M25+M26</f>
        <v>0</v>
      </c>
      <c r="N28" s="35">
        <f>N22+N25+N26</f>
        <v>186873937.66</v>
      </c>
    </row>
    <row r="29" spans="1:14" ht="15" customHeight="1" x14ac:dyDescent="0.15">
      <c r="A29" s="32">
        <v>23</v>
      </c>
      <c r="B29" s="133"/>
      <c r="C29" s="133"/>
      <c r="D29" s="67"/>
      <c r="E29" s="67"/>
      <c r="F29" s="67"/>
      <c r="G29" s="99"/>
      <c r="H29" s="34">
        <v>49</v>
      </c>
      <c r="I29" s="140" t="s">
        <v>47</v>
      </c>
      <c r="J29" s="140"/>
      <c r="K29" s="35">
        <f>D28-K28</f>
        <v>24689403.830000013</v>
      </c>
      <c r="L29" s="35">
        <f>E28-L28</f>
        <v>0</v>
      </c>
      <c r="M29" s="35">
        <f>F28-M28</f>
        <v>0</v>
      </c>
      <c r="N29" s="35">
        <f>G28-N28</f>
        <v>24689403.830000013</v>
      </c>
    </row>
    <row r="30" spans="1:14" ht="15" customHeight="1" x14ac:dyDescent="0.15">
      <c r="A30" s="32">
        <v>24</v>
      </c>
      <c r="B30" s="135" t="s">
        <v>48</v>
      </c>
      <c r="C30" s="135"/>
      <c r="D30" s="35">
        <f>E30+F30+G30</f>
        <v>53519387.420000002</v>
      </c>
      <c r="E30" s="113">
        <v>0</v>
      </c>
      <c r="F30" s="114">
        <v>0</v>
      </c>
      <c r="G30" s="115">
        <v>53519387.420000002</v>
      </c>
      <c r="H30" s="34">
        <v>50</v>
      </c>
      <c r="I30" s="135" t="s">
        <v>49</v>
      </c>
      <c r="J30" s="135"/>
      <c r="K30" s="35">
        <f>(D28+D30)-K28</f>
        <v>78208791.25000003</v>
      </c>
      <c r="L30" s="35">
        <f>(E28+E30)-L28</f>
        <v>0</v>
      </c>
      <c r="M30" s="35">
        <f>(F28+F30)-M28</f>
        <v>0</v>
      </c>
      <c r="N30" s="35">
        <f>(G28+G30)-N28</f>
        <v>78208791.25000003</v>
      </c>
    </row>
    <row r="31" spans="1:14" ht="15" customHeight="1" x14ac:dyDescent="0.15">
      <c r="A31" s="32">
        <v>25</v>
      </c>
      <c r="B31" s="133"/>
      <c r="C31" s="133"/>
      <c r="D31" s="67"/>
      <c r="E31" s="67"/>
      <c r="F31" s="67"/>
      <c r="G31" s="99"/>
      <c r="H31" s="34">
        <v>51</v>
      </c>
      <c r="I31" s="133"/>
      <c r="J31" s="133"/>
      <c r="K31" s="67"/>
      <c r="L31" s="67"/>
      <c r="M31" s="67"/>
      <c r="N31" s="67"/>
    </row>
    <row r="32" spans="1:14" ht="15" customHeight="1" x14ac:dyDescent="0.15">
      <c r="A32" s="32">
        <v>26</v>
      </c>
      <c r="B32" s="140" t="s">
        <v>50</v>
      </c>
      <c r="C32" s="140"/>
      <c r="D32" s="35">
        <f>D28+D30</f>
        <v>265082728.91000003</v>
      </c>
      <c r="E32" s="116">
        <f>E28+E30</f>
        <v>0</v>
      </c>
      <c r="F32" s="116">
        <f>F28+F30</f>
        <v>0</v>
      </c>
      <c r="G32" s="117">
        <f>G28+G30</f>
        <v>265082728.91000003</v>
      </c>
      <c r="H32" s="34">
        <v>52</v>
      </c>
      <c r="I32" s="140" t="s">
        <v>50</v>
      </c>
      <c r="J32" s="140"/>
      <c r="K32" s="35">
        <f>K28+K30</f>
        <v>265082728.91000003</v>
      </c>
      <c r="L32" s="35">
        <f>L28+L30</f>
        <v>0</v>
      </c>
      <c r="M32" s="35">
        <f>M28+M30</f>
        <v>0</v>
      </c>
      <c r="N32" s="35">
        <f>N28+N30</f>
        <v>265082728.91000003</v>
      </c>
    </row>
    <row r="33" spans="1:14" ht="15" customHeight="1" x14ac:dyDescent="0.2">
      <c r="A33" s="129" t="s">
        <v>51</v>
      </c>
      <c r="B33" s="129"/>
      <c r="C33" s="129"/>
      <c r="D33" s="129"/>
      <c r="E33" s="118"/>
      <c r="F33" s="119"/>
      <c r="G33" s="120"/>
      <c r="H33" s="141">
        <v>0</v>
      </c>
      <c r="I33" s="132"/>
      <c r="J33" s="121" t="s">
        <v>52</v>
      </c>
      <c r="K33" s="122"/>
      <c r="L33" s="123"/>
      <c r="M33" s="124"/>
      <c r="N33" s="125"/>
    </row>
    <row r="34" spans="1:14" ht="13.5" customHeight="1" x14ac:dyDescent="0.2">
      <c r="A34" s="142" t="s">
        <v>53</v>
      </c>
      <c r="B34" s="129"/>
      <c r="C34" s="129"/>
      <c r="D34" s="129"/>
      <c r="E34" s="143"/>
      <c r="F34" s="143"/>
      <c r="G34" s="143"/>
      <c r="H34" s="144"/>
      <c r="I34" s="129"/>
      <c r="J34" s="142"/>
      <c r="K34" s="142"/>
      <c r="L34" s="142"/>
      <c r="M34" s="142"/>
      <c r="N34" s="142"/>
    </row>
    <row r="35" spans="1:14" ht="13.5" customHeight="1" x14ac:dyDescent="0.2">
      <c r="A35" s="142" t="s">
        <v>54</v>
      </c>
      <c r="B35" s="129"/>
      <c r="C35" s="129"/>
      <c r="D35" s="129"/>
      <c r="E35" s="127"/>
      <c r="F35" s="127"/>
      <c r="G35" s="127"/>
      <c r="H35" s="144"/>
      <c r="I35" s="129"/>
      <c r="J35" s="142"/>
      <c r="K35" s="142"/>
      <c r="L35" s="142"/>
      <c r="M35" s="142"/>
      <c r="N35" s="142"/>
    </row>
    <row r="36" spans="1:14" ht="13.5" customHeight="1" x14ac:dyDescent="0.2">
      <c r="A36" s="142" t="s">
        <v>55</v>
      </c>
      <c r="B36" s="129"/>
      <c r="C36" s="129"/>
      <c r="D36" s="129"/>
      <c r="E36" s="127"/>
      <c r="F36" s="127"/>
      <c r="G36" s="127"/>
      <c r="H36" s="144"/>
      <c r="I36" s="129"/>
      <c r="J36" s="142"/>
      <c r="K36" s="142"/>
      <c r="L36" s="142"/>
      <c r="M36" s="142"/>
      <c r="N36" s="142"/>
    </row>
    <row r="37" spans="1:14" ht="13.5" customHeight="1" x14ac:dyDescent="0.2">
      <c r="A37" s="142" t="s">
        <v>56</v>
      </c>
      <c r="B37" s="129"/>
      <c r="C37" s="129"/>
      <c r="D37" s="129"/>
      <c r="E37" s="127"/>
      <c r="F37" s="127"/>
      <c r="G37" s="127"/>
      <c r="H37" s="144"/>
      <c r="I37" s="129"/>
      <c r="J37" s="142"/>
      <c r="K37" s="142"/>
      <c r="L37" s="142"/>
      <c r="M37" s="142"/>
      <c r="N37" s="142"/>
    </row>
    <row r="38" spans="1:14" ht="13.5" customHeight="1" x14ac:dyDescent="0.2">
      <c r="A38" s="142" t="s">
        <v>57</v>
      </c>
      <c r="B38" s="129"/>
      <c r="C38" s="129"/>
      <c r="D38" s="129"/>
      <c r="E38" s="127"/>
      <c r="F38" s="127"/>
      <c r="G38" s="127"/>
      <c r="H38" s="144"/>
      <c r="I38" s="129"/>
      <c r="J38" s="142"/>
      <c r="K38" s="142"/>
      <c r="L38" s="142"/>
      <c r="M38" s="142"/>
      <c r="N38" s="142"/>
    </row>
    <row r="39" spans="1:14" ht="13.5" customHeight="1" x14ac:dyDescent="0.2">
      <c r="A39" s="142" t="s">
        <v>58</v>
      </c>
      <c r="B39" s="129"/>
      <c r="C39" s="129"/>
      <c r="D39" s="129"/>
      <c r="E39" s="127"/>
      <c r="F39" s="127"/>
      <c r="G39" s="127"/>
      <c r="H39" s="144"/>
      <c r="I39" s="129"/>
      <c r="J39" s="142"/>
      <c r="K39" s="142"/>
      <c r="L39" s="142"/>
      <c r="M39" s="142"/>
      <c r="N39" s="142"/>
    </row>
    <row r="40" spans="1:14" ht="13.5" customHeight="1" x14ac:dyDescent="0.2">
      <c r="A40" s="142" t="s">
        <v>59</v>
      </c>
      <c r="B40" s="129"/>
      <c r="C40" s="129"/>
      <c r="D40" s="129"/>
      <c r="E40" s="127"/>
      <c r="F40" s="127"/>
      <c r="G40" s="127"/>
      <c r="H40" s="144"/>
      <c r="I40" s="129"/>
      <c r="J40" s="142"/>
      <c r="K40" s="142"/>
      <c r="L40" s="142"/>
      <c r="M40" s="142"/>
      <c r="N40" s="142"/>
    </row>
    <row r="41" spans="1:14" ht="13.5" customHeight="1" x14ac:dyDescent="0.2">
      <c r="A41" s="142" t="s">
        <v>60</v>
      </c>
      <c r="B41" s="129"/>
      <c r="C41" s="129"/>
      <c r="D41" s="129"/>
      <c r="E41" s="127"/>
      <c r="F41" s="127"/>
      <c r="G41" s="127"/>
      <c r="H41" s="144"/>
      <c r="I41" s="129"/>
      <c r="J41" s="142"/>
      <c r="K41" s="142"/>
      <c r="L41" s="142"/>
      <c r="M41" s="142"/>
      <c r="N41" s="142"/>
    </row>
    <row r="42" spans="1:14" ht="13.5" customHeight="1" x14ac:dyDescent="0.2">
      <c r="A42" s="142" t="s">
        <v>61</v>
      </c>
      <c r="B42" s="129"/>
      <c r="C42" s="129"/>
      <c r="D42" s="129"/>
      <c r="E42" s="127"/>
      <c r="F42" s="127"/>
      <c r="G42" s="127"/>
      <c r="H42" s="144"/>
      <c r="I42" s="129"/>
      <c r="J42" s="142"/>
      <c r="K42" s="142"/>
      <c r="L42" s="142"/>
      <c r="M42" s="142"/>
      <c r="N42" s="142"/>
    </row>
    <row r="43" spans="1:14" ht="13.5" customHeight="1" x14ac:dyDescent="0.2">
      <c r="A43" s="142" t="s">
        <v>62</v>
      </c>
      <c r="B43" s="129"/>
      <c r="C43" s="129"/>
      <c r="D43" s="129"/>
      <c r="E43" s="127"/>
      <c r="F43" s="127"/>
      <c r="G43" s="127"/>
      <c r="H43" s="144"/>
      <c r="I43" s="129"/>
      <c r="J43" s="142"/>
      <c r="K43" s="142"/>
      <c r="L43" s="142"/>
      <c r="M43" s="142"/>
      <c r="N43" s="142"/>
    </row>
    <row r="44" spans="1:14" ht="13.5" customHeight="1" x14ac:dyDescent="0.2">
      <c r="A44" s="142" t="s">
        <v>63</v>
      </c>
      <c r="B44" s="129"/>
      <c r="C44" s="129"/>
      <c r="D44" s="129"/>
      <c r="E44" s="127"/>
      <c r="F44" s="127"/>
      <c r="G44" s="127"/>
      <c r="H44" s="144"/>
      <c r="I44" s="129"/>
      <c r="J44" s="142"/>
      <c r="K44" s="142"/>
      <c r="L44" s="142"/>
      <c r="M44" s="142"/>
      <c r="N44" s="142"/>
    </row>
    <row r="45" spans="1:14" ht="13.5" customHeight="1" x14ac:dyDescent="0.2">
      <c r="A45" s="142" t="s">
        <v>64</v>
      </c>
      <c r="B45" s="129"/>
      <c r="C45" s="129"/>
      <c r="D45" s="129"/>
      <c r="E45" s="127"/>
      <c r="F45" s="127"/>
      <c r="G45" s="127"/>
      <c r="H45" s="144"/>
      <c r="I45" s="129"/>
      <c r="J45" s="142"/>
      <c r="K45" s="142"/>
      <c r="L45" s="142"/>
      <c r="M45" s="142"/>
      <c r="N45" s="142"/>
    </row>
  </sheetData>
  <mergeCells count="63">
    <mergeCell ref="A44:N44"/>
    <mergeCell ref="A45:N45"/>
    <mergeCell ref="A39:N39"/>
    <mergeCell ref="A40:N40"/>
    <mergeCell ref="A41:N41"/>
    <mergeCell ref="A42:N42"/>
    <mergeCell ref="A43:N43"/>
    <mergeCell ref="A34:N34"/>
    <mergeCell ref="A35:N35"/>
    <mergeCell ref="A36:N36"/>
    <mergeCell ref="A37:N37"/>
    <mergeCell ref="A38:N38"/>
    <mergeCell ref="B31:C31"/>
    <mergeCell ref="I31:J31"/>
    <mergeCell ref="B32:C32"/>
    <mergeCell ref="I32:J32"/>
    <mergeCell ref="A33:D33"/>
    <mergeCell ref="H33:I33"/>
    <mergeCell ref="B28:C28"/>
    <mergeCell ref="I28:J28"/>
    <mergeCell ref="B29:C29"/>
    <mergeCell ref="I29:J29"/>
    <mergeCell ref="B30:C30"/>
    <mergeCell ref="I30:J30"/>
    <mergeCell ref="B25:C25"/>
    <mergeCell ref="I25:J25"/>
    <mergeCell ref="B26:C26"/>
    <mergeCell ref="I26:J26"/>
    <mergeCell ref="B27:C27"/>
    <mergeCell ref="I27:J27"/>
    <mergeCell ref="B20:C20"/>
    <mergeCell ref="I20:J20"/>
    <mergeCell ref="B22:C22"/>
    <mergeCell ref="I22:J22"/>
    <mergeCell ref="B23:C23"/>
    <mergeCell ref="B17:C17"/>
    <mergeCell ref="I17:J17"/>
    <mergeCell ref="B18:C18"/>
    <mergeCell ref="I18:J18"/>
    <mergeCell ref="B19:C19"/>
    <mergeCell ref="I19:J19"/>
    <mergeCell ref="B14:C14"/>
    <mergeCell ref="B15:C15"/>
    <mergeCell ref="I15:J15"/>
    <mergeCell ref="B16:C16"/>
    <mergeCell ref="I16:J16"/>
    <mergeCell ref="B9:C9"/>
    <mergeCell ref="B10:C10"/>
    <mergeCell ref="B11:C11"/>
    <mergeCell ref="B12:C12"/>
    <mergeCell ref="B13:C13"/>
    <mergeCell ref="A6:C6"/>
    <mergeCell ref="H6:J6"/>
    <mergeCell ref="B7:C7"/>
    <mergeCell ref="I7:J7"/>
    <mergeCell ref="B8:C8"/>
    <mergeCell ref="A2:N3"/>
    <mergeCell ref="J4:K4"/>
    <mergeCell ref="M4:N4"/>
    <mergeCell ref="B5:C5"/>
    <mergeCell ref="H5:I5"/>
    <mergeCell ref="J5:K5"/>
    <mergeCell ref="M5:N5"/>
  </mergeCells>
  <phoneticPr fontId="7" type="noConversion"/>
  <printOptions horizontalCentered="1"/>
  <pageMargins left="1.1811023622047201" right="1.1811023622047201" top="1.1811023622047201" bottom="1.1811023622047201" header="0.51180999999999999" footer="0.51180999999999999"/>
  <pageSetup paperSize="9" scale="60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居民收支2019nb08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2022-07-25T16:01:53Z</dcterms:created>
  <dcterms:modified xsi:type="dcterms:W3CDTF">2022-07-25T08:44:23Z</dcterms:modified>
</cp:coreProperties>
</file>