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部门整体自评汇总表" sheetId="1" r:id="rId1"/>
    <sheet name="项目自评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<sst xmlns="http://schemas.openxmlformats.org/spreadsheetml/2006/main" count="101" uniqueCount="58">
  <si>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t>2025年度东西湖区部门整体自评汇总表</t>
  </si>
  <si>
    <t>填表人：</t>
  </si>
  <si>
    <t>彭水根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</si>
  <si>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</si>
  <si>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</si>
  <si>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</si>
  <si>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</si>
  <si>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</si>
  <si>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</si>
  <si>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</si>
  <si>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</si>
  <si>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</si>
  <si>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</si>
  <si>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</si>
  <si>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</si>
  <si>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</si>
  <si>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</si>
  <si>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</si>
  <si>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</si>
  <si>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</si>
  <si>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</si>
  <si>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</si>
  <si>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</si>
  <si>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</si>
  <si>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051</t>
  </si>
  <si>
    <t>区应急管理局</t>
  </si>
  <si>
    <t>部门整体</t>
  </si>
  <si>
    <t>办公室</t>
  </si>
  <si>
    <t>2025年度区应急管理局项目绩效自评情况汇总表</t>
  </si>
  <si>
    <t>填表人：彭水根</t>
  </si>
  <si>
    <t>联系电话：83241257</t>
  </si>
  <si>
    <t>项目自评得分</t>
  </si>
  <si>
    <t>成本指标（20分）</t>
  </si>
  <si>
    <t>满意度指标
（10分）</t>
  </si>
  <si>
    <t>党建</t>
  </si>
  <si>
    <t>履职工作经费</t>
  </si>
  <si>
    <t>应急局宣教工作经费</t>
  </si>
  <si>
    <t>编外辅助用工</t>
  </si>
  <si>
    <t>应急局企业安管监管工作经费</t>
  </si>
  <si>
    <t>监督科</t>
  </si>
  <si>
    <t>信息化建设</t>
  </si>
  <si>
    <t>应急局安办工作经费</t>
  </si>
  <si>
    <t>综合科</t>
  </si>
  <si>
    <t>应急局消防站建设工作经费</t>
  </si>
  <si>
    <t>应急局依法行政工作经费</t>
  </si>
  <si>
    <t>执法大队</t>
  </si>
  <si>
    <t>应急局安全生产举报奖励经费</t>
  </si>
  <si>
    <t>应急局地方自然灾害生活救助和冬春临时救助</t>
  </si>
  <si>
    <t>灾救科</t>
  </si>
  <si>
    <t>应急局灾害信息员通讯补贴</t>
  </si>
  <si>
    <t>部分灾害信息员为在编人员无法发放，17.4万为直接划拨街道。</t>
  </si>
  <si>
    <t>应急局防灾减灾工作经费</t>
  </si>
  <si>
    <t>东西湖区民生保险</t>
  </si>
  <si>
    <t>东西湖区突发意外事故社会救助资金</t>
  </si>
  <si>
    <t>应急局防震减灾工作经费</t>
  </si>
  <si>
    <t>地震办</t>
  </si>
  <si>
    <t>应急局应急管理工作经费</t>
  </si>
  <si>
    <t>值班中心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</si>
</sst>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>
      <alignment vertical="center"/>
    </xf>
    <xf numFmtId="4" fontId="7" fillId="0" borderId="2" xfId="0" applyNumberFormat="1" applyFont="1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Continuous" vertical="center"/>
    </xf>
    <xf numFmtId="0" fontId="0" fillId="0" borderId="3" xfId="0" applyFill="1" applyBorder="1" applyAlignment="1">
      <alignment horizontal="centerContinuous" vertical="center"/>
    </xf>
    <xf numFmtId="0" fontId="0" fillId="0" borderId="5" xfId="0" applyFill="1" applyBorder="1" applyAlignment="1">
      <alignment horizontal="centerContinuous" vertical="center"/>
    </xf>
    <xf numFmtId="0" fontId="0" fillId="0" borderId="4" xfId="0" applyFill="1" applyBorder="1" applyAlignment="1">
      <alignment horizontal="centerContinuous" vertical="center"/>
    </xf>
    <xf numFmtId="0" fontId="0" fillId="0" borderId="1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0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U14" sqref="U14"/>
    </sheetView>
  </sheetViews>
  <sheetFormatPr defaultColWidth="9" defaultRowHeight="13.5"/>
  <cols>
    <col min="1" max="1" width="7" style="32" customWidth="1"/>
    <col min="2" max="2" width="4.5" style="32" customWidth="1"/>
    <col min="3" max="3" width="9" style="32"/>
    <col min="4" max="4" width="8.25" style="32" customWidth="1"/>
    <col min="5" max="5" width="7.5" style="32" customWidth="1"/>
    <col min="6" max="6" width="9" style="32"/>
    <col min="7" max="7" width="10.375" style="32" customWidth="1"/>
    <col min="8" max="9" width="8" style="32" customWidth="1"/>
    <col min="10" max="10" width="7.625" style="32" customWidth="1"/>
    <col min="11" max="11" width="5.75" style="32" customWidth="1"/>
    <col min="12" max="12" width="5.875" style="32" customWidth="1"/>
    <col min="13" max="13" width="7.125" style="32" customWidth="1"/>
    <col min="14" max="14" width="5.375" style="32" customWidth="1"/>
    <col min="15" max="15" width="6.625" style="32" customWidth="1"/>
    <col min="16" max="16" width="5.5" style="32" customWidth="1"/>
    <col min="17" max="17" width="14" style="32" customWidth="1"/>
    <col min="18" max="16384" width="9" style="32"/>
  </cols>
  <sheetData>
    <row r="1" s="32" customFormat="1" ht="39.75" customHeight="1" spans="1:17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="32" customFormat="1" ht="25" customHeight="1" spans="1:17">
      <c r="A2" s="32" t="s">
        <v>1</v>
      </c>
      <c r="B2" s="32" t="s">
        <v>2</v>
      </c>
      <c r="F2" s="32" t="s">
        <v>3</v>
      </c>
      <c r="G2" s="32">
        <v>83241257</v>
      </c>
      <c r="Q2" s="32" t="s">
        <v>4</v>
      </c>
    </row>
    <row r="3" s="32" customFormat="1" ht="25" customHeight="1" spans="1:17">
      <c r="A3" s="35" t="s">
        <v>5</v>
      </c>
      <c r="B3" s="36" t="s">
        <v>6</v>
      </c>
      <c r="C3" s="35" t="s">
        <v>7</v>
      </c>
      <c r="D3" s="35" t="s">
        <v>8</v>
      </c>
      <c r="E3" s="36" t="s">
        <v>9</v>
      </c>
      <c r="F3" s="37" t="s">
        <v>10</v>
      </c>
      <c r="G3" s="38"/>
      <c r="H3" s="39"/>
      <c r="I3" s="36" t="s">
        <v>11</v>
      </c>
      <c r="J3" s="35" t="s">
        <v>12</v>
      </c>
      <c r="K3" s="37" t="s">
        <v>13</v>
      </c>
      <c r="L3" s="38"/>
      <c r="M3" s="40"/>
      <c r="N3" s="40"/>
      <c r="O3" s="40"/>
      <c r="P3" s="39"/>
      <c r="Q3" s="41" t="s">
        <v>14</v>
      </c>
    </row>
    <row r="4" s="32" customFormat="1" ht="54" spans="1:17">
      <c r="A4" s="42"/>
      <c r="B4" s="43"/>
      <c r="C4" s="42"/>
      <c r="D4" s="42"/>
      <c r="E4" s="43"/>
      <c r="F4" s="44" t="s">
        <v>15</v>
      </c>
      <c r="G4" s="44" t="s">
        <v>16</v>
      </c>
      <c r="H4" s="45" t="s">
        <v>17</v>
      </c>
      <c r="I4" s="43"/>
      <c r="J4" s="42"/>
      <c r="K4" s="44" t="s">
        <v>18</v>
      </c>
      <c r="L4" s="44" t="s">
        <v>19</v>
      </c>
      <c r="M4" s="44" t="s">
        <v>20</v>
      </c>
      <c r="N4" s="44" t="s">
        <v>21</v>
      </c>
      <c r="O4" s="44" t="s">
        <v>22</v>
      </c>
      <c r="P4" s="45" t="s">
        <v>23</v>
      </c>
      <c r="Q4" s="46"/>
    </row>
    <row r="5" s="33" customFormat="1" ht="72" customHeight="1" spans="1:17">
      <c r="A5" s="44">
        <v>1</v>
      </c>
      <c r="B5" s="49" t="s">
        <v>24</v>
      </c>
      <c r="C5" s="47" t="s">
        <v>25</v>
      </c>
      <c r="D5" s="47" t="s">
        <v>26</v>
      </c>
      <c r="E5" s="47" t="s">
        <v>27</v>
      </c>
      <c r="F5" s="47">
        <v>1184.59</v>
      </c>
      <c r="G5" s="47">
        <v>3925.5</v>
      </c>
      <c r="H5" s="47">
        <f>F5+G5</f>
        <v>5110.09</v>
      </c>
      <c r="I5" s="47">
        <v>4521.76</v>
      </c>
      <c r="J5" s="48">
        <v>0.8855</v>
      </c>
      <c r="K5" s="47">
        <v>17.71</v>
      </c>
      <c r="L5" s="47">
        <v>20</v>
      </c>
      <c r="M5" s="47">
        <v>19.93</v>
      </c>
      <c r="N5" s="47">
        <v>30</v>
      </c>
      <c r="O5" s="47">
        <v>10</v>
      </c>
      <c r="P5" s="47">
        <v>97.64</v>
      </c>
      <c r="Q5" s="47"/>
    </row>
    <row r="6" s="33" customFormat="1" ht="22" customHeight="1" spans="1:17">
      <c r="A6" s="47"/>
      <c r="B6" s="47"/>
      <c r="C6" s="47"/>
      <c r="D6" s="47"/>
      <c r="E6" s="47"/>
      <c r="F6" s="47"/>
      <c r="G6" s="47"/>
      <c r="H6" s="47"/>
      <c r="I6" s="47"/>
      <c r="J6" s="48"/>
      <c r="K6" s="47"/>
      <c r="L6" s="47"/>
      <c r="M6" s="47"/>
      <c r="N6" s="47"/>
      <c r="O6" s="47"/>
      <c r="P6" s="47"/>
      <c r="Q6" s="47"/>
    </row>
    <row r="7" s="33" customFormat="1" ht="22" customHeight="1" spans="1:17">
      <c r="A7" s="47"/>
      <c r="B7" s="47"/>
      <c r="C7" s="47"/>
      <c r="D7" s="47"/>
      <c r="E7" s="47"/>
      <c r="F7" s="47"/>
      <c r="G7" s="47"/>
      <c r="H7" s="47"/>
      <c r="I7" s="47"/>
      <c r="J7" s="48"/>
      <c r="K7" s="47"/>
      <c r="L7" s="47"/>
      <c r="M7" s="47"/>
      <c r="N7" s="47"/>
      <c r="O7" s="47"/>
      <c r="P7" s="47"/>
      <c r="Q7" s="47"/>
    </row>
    <row r="8" s="33" customFormat="1" ht="22" customHeight="1" spans="1:17">
      <c r="A8" s="47"/>
      <c r="B8" s="47"/>
      <c r="C8" s="47"/>
      <c r="D8" s="47"/>
      <c r="E8" s="47"/>
      <c r="F8" s="47"/>
      <c r="G8" s="47"/>
      <c r="H8" s="47"/>
      <c r="I8" s="47"/>
      <c r="J8" s="48"/>
      <c r="K8" s="47"/>
      <c r="L8" s="47"/>
      <c r="M8" s="47"/>
      <c r="N8" s="47"/>
      <c r="O8" s="47"/>
      <c r="P8" s="47"/>
      <c r="Q8" s="47"/>
    </row>
    <row r="9" s="33" customFormat="1" ht="22" customHeight="1" spans="1:17">
      <c r="A9" s="47"/>
      <c r="B9" s="47"/>
      <c r="C9" s="47"/>
      <c r="D9" s="47"/>
      <c r="E9" s="47"/>
      <c r="F9" s="47"/>
      <c r="G9" s="47"/>
      <c r="H9" s="47"/>
      <c r="I9" s="47"/>
      <c r="J9" s="48"/>
      <c r="K9" s="47"/>
      <c r="L9" s="47"/>
      <c r="M9" s="47"/>
      <c r="N9" s="47"/>
      <c r="O9" s="47"/>
      <c r="P9" s="47"/>
      <c r="Q9" s="47"/>
    </row>
    <row r="10" s="33" customFormat="1" ht="22" customHeight="1" spans="1:17">
      <c r="A10" s="47"/>
      <c r="B10" s="47"/>
      <c r="C10" s="47"/>
      <c r="D10" s="47"/>
      <c r="E10" s="47"/>
      <c r="F10" s="47"/>
      <c r="G10" s="47"/>
      <c r="H10" s="47"/>
      <c r="I10" s="47"/>
      <c r="J10" s="48"/>
      <c r="K10" s="47"/>
      <c r="L10" s="47"/>
      <c r="M10" s="47"/>
      <c r="N10" s="47"/>
      <c r="O10" s="47"/>
      <c r="P10" s="47"/>
      <c r="Q10" s="47"/>
    </row>
  </sheetData>
  <mergeCells count="9">
    <mergeCell ref="A1:Q1"/>
    <mergeCell ref="A3:A4"/>
    <mergeCell ref="B3:B4"/>
    <mergeCell ref="C3:C4"/>
    <mergeCell ref="D3:D4"/>
    <mergeCell ref="E3:E4"/>
    <mergeCell ref="I3:I4"/>
    <mergeCell ref="J3:J4"/>
    <mergeCell ref="Q3:Q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topLeftCell="A4" workbookViewId="0">
      <selection activeCell="O16" sqref="O16"/>
    </sheetView>
  </sheetViews>
  <sheetFormatPr defaultColWidth="9" defaultRowHeight="13.5"/>
  <cols>
    <col min="1" max="1" width="6.94166666666667" customWidth="1"/>
    <col min="2" max="2" width="15.05" customWidth="1"/>
    <col min="3" max="3" width="23.0083333333333" style="3" customWidth="1"/>
    <col min="4" max="4" width="9.53333333333333" style="4" customWidth="1"/>
    <col min="5" max="5" width="8.53333333333333" style="5" customWidth="1"/>
    <col min="6" max="6" width="10.3333333333333" customWidth="1"/>
    <col min="7" max="7" width="8.08333333333333" style="5" customWidth="1"/>
    <col min="8" max="8" width="8.375" style="5" customWidth="1"/>
    <col min="9" max="10" width="8.875" style="5" customWidth="1"/>
    <col min="13" max="13" width="11" customWidth="1"/>
    <col min="14" max="14" width="8.5" style="5" customWidth="1"/>
    <col min="15" max="15" width="27.6083333333333" style="3" customWidth="1"/>
  </cols>
  <sheetData>
    <row r="1" ht="36" customHeight="1" spans="1:15">
      <c r="A1" s="6" t="s">
        <v>28</v>
      </c>
      <c r="B1" s="6"/>
      <c r="C1" s="7"/>
      <c r="D1" s="7"/>
      <c r="E1" s="8"/>
      <c r="F1" s="7"/>
      <c r="G1" s="8"/>
      <c r="H1" s="8"/>
      <c r="I1" s="8"/>
      <c r="J1" s="8"/>
      <c r="K1" s="7"/>
      <c r="L1" s="7"/>
      <c r="M1" s="7"/>
      <c r="N1" s="8"/>
      <c r="O1" s="7"/>
    </row>
    <row r="2" s="1" customFormat="1" ht="25" customHeight="1" spans="1:15">
      <c r="A2" s="9" t="s">
        <v>29</v>
      </c>
      <c r="B2" s="9"/>
      <c r="C2" s="9"/>
      <c r="D2" s="9"/>
      <c r="E2" s="10" t="s">
        <v>30</v>
      </c>
      <c r="F2" s="9"/>
      <c r="G2" s="10"/>
      <c r="H2" s="10"/>
      <c r="I2" s="10"/>
      <c r="J2" s="10"/>
      <c r="K2" s="9"/>
      <c r="L2" s="9"/>
      <c r="M2" s="9"/>
      <c r="N2" s="10"/>
      <c r="O2" s="9" t="s">
        <v>4</v>
      </c>
    </row>
    <row r="3" s="2" customFormat="1" ht="19" customHeight="1" spans="1:15">
      <c r="A3" s="11" t="s">
        <v>5</v>
      </c>
      <c r="B3" s="11" t="s">
        <v>7</v>
      </c>
      <c r="C3" s="11" t="s">
        <v>8</v>
      </c>
      <c r="D3" s="11" t="s">
        <v>9</v>
      </c>
      <c r="E3" s="12" t="s">
        <v>10</v>
      </c>
      <c r="F3" s="13"/>
      <c r="G3" s="12"/>
      <c r="H3" s="14" t="s">
        <v>11</v>
      </c>
      <c r="I3" s="15" t="s">
        <v>31</v>
      </c>
      <c r="J3" s="16"/>
      <c r="K3" s="17"/>
      <c r="L3" s="17"/>
      <c r="M3" s="17"/>
      <c r="N3" s="18"/>
      <c r="O3" s="11" t="s">
        <v>14</v>
      </c>
    </row>
    <row r="4" s="2" customFormat="1" ht="30" customHeight="1" spans="1:15">
      <c r="A4" s="19"/>
      <c r="B4" s="19"/>
      <c r="C4" s="19"/>
      <c r="D4" s="19"/>
      <c r="E4" s="20" t="s">
        <v>15</v>
      </c>
      <c r="F4" s="19" t="s">
        <v>16</v>
      </c>
      <c r="G4" s="20" t="s">
        <v>17</v>
      </c>
      <c r="H4" s="20"/>
      <c r="I4" s="12" t="s">
        <v>18</v>
      </c>
      <c r="J4" s="12" t="s">
        <v>32</v>
      </c>
      <c r="K4" s="13" t="s">
        <v>20</v>
      </c>
      <c r="L4" s="13" t="s">
        <v>21</v>
      </c>
      <c r="M4" s="13" t="s">
        <v>33</v>
      </c>
      <c r="N4" s="12" t="s">
        <v>23</v>
      </c>
      <c r="O4" s="19"/>
    </row>
    <row r="5" ht="30" customHeight="1" spans="1:15">
      <c r="A5" s="21">
        <v>1</v>
      </c>
      <c r="B5" s="22" t="s">
        <v>25</v>
      </c>
      <c r="C5" s="23" t="s">
        <v>34</v>
      </c>
      <c r="D5" s="24" t="s">
        <v>27</v>
      </c>
      <c r="E5" s="25">
        <v>0.66</v>
      </c>
      <c r="F5" s="22"/>
      <c r="G5" s="25">
        <f t="shared" ref="G5:G21" si="0">E5+F5</f>
        <v>0.66</v>
      </c>
      <c r="H5" s="25">
        <v>0.58</v>
      </c>
      <c r="I5" s="25">
        <f t="shared" ref="I5:I15" si="1">20*H5/G5</f>
        <v>17.5757575757576</v>
      </c>
      <c r="J5" s="25">
        <v>20</v>
      </c>
      <c r="K5" s="22">
        <v>20</v>
      </c>
      <c r="L5" s="22">
        <v>30</v>
      </c>
      <c r="M5" s="22">
        <v>10</v>
      </c>
      <c r="N5" s="25">
        <f t="shared" ref="N5:N21" si="2">SUM(I5:M5)</f>
        <v>97.5757575757576</v>
      </c>
      <c r="O5" s="26"/>
    </row>
    <row r="6" ht="30" customHeight="1" spans="1:15">
      <c r="A6" s="21">
        <v>2</v>
      </c>
      <c r="B6" s="22" t="s">
        <v>25</v>
      </c>
      <c r="C6" s="23" t="s">
        <v>35</v>
      </c>
      <c r="D6" s="24" t="s">
        <v>27</v>
      </c>
      <c r="E6" s="25">
        <v>20</v>
      </c>
      <c r="F6" s="22"/>
      <c r="G6" s="25">
        <f t="shared" si="0"/>
        <v>20</v>
      </c>
      <c r="H6" s="25">
        <v>17.6</v>
      </c>
      <c r="I6" s="25">
        <f t="shared" si="1"/>
        <v>17.6</v>
      </c>
      <c r="J6" s="25">
        <v>20</v>
      </c>
      <c r="K6" s="22">
        <v>20</v>
      </c>
      <c r="L6" s="22">
        <v>30</v>
      </c>
      <c r="M6" s="22">
        <v>10</v>
      </c>
      <c r="N6" s="25">
        <f t="shared" si="2"/>
        <v>97.6</v>
      </c>
      <c r="O6" s="26"/>
    </row>
    <row r="7" ht="30" customHeight="1" spans="1:15">
      <c r="A7" s="21">
        <v>3</v>
      </c>
      <c r="B7" s="22" t="s">
        <v>25</v>
      </c>
      <c r="C7" s="23" t="s">
        <v>36</v>
      </c>
      <c r="D7" s="24" t="s">
        <v>27</v>
      </c>
      <c r="E7" s="25">
        <v>100</v>
      </c>
      <c r="F7" s="22"/>
      <c r="G7" s="25">
        <f t="shared" si="0"/>
        <v>100</v>
      </c>
      <c r="H7" s="25">
        <v>43.66</v>
      </c>
      <c r="I7" s="25">
        <f t="shared" si="1"/>
        <v>8.732</v>
      </c>
      <c r="J7" s="25">
        <v>20</v>
      </c>
      <c r="K7" s="22">
        <v>20</v>
      </c>
      <c r="L7" s="22">
        <v>30</v>
      </c>
      <c r="M7" s="22">
        <v>10</v>
      </c>
      <c r="N7" s="25">
        <f t="shared" si="2"/>
        <v>88.732</v>
      </c>
      <c r="O7" s="26"/>
    </row>
    <row r="8" ht="30" customHeight="1" spans="1:15">
      <c r="A8" s="21">
        <v>4</v>
      </c>
      <c r="B8" s="22" t="s">
        <v>25</v>
      </c>
      <c r="C8" s="23" t="s">
        <v>37</v>
      </c>
      <c r="D8" s="24" t="s">
        <v>27</v>
      </c>
      <c r="E8" s="25">
        <v>149.95</v>
      </c>
      <c r="F8" s="22"/>
      <c r="G8" s="25">
        <f t="shared" si="0"/>
        <v>149.95</v>
      </c>
      <c r="H8" s="25">
        <v>147.91</v>
      </c>
      <c r="I8" s="25">
        <f t="shared" si="1"/>
        <v>19.727909303101</v>
      </c>
      <c r="J8" s="25">
        <v>20</v>
      </c>
      <c r="K8" s="22">
        <v>20</v>
      </c>
      <c r="L8" s="22">
        <v>30</v>
      </c>
      <c r="M8" s="22">
        <v>10</v>
      </c>
      <c r="N8" s="25">
        <f t="shared" si="2"/>
        <v>99.727909303101</v>
      </c>
      <c r="O8" s="26"/>
    </row>
    <row r="9" ht="30" customHeight="1" spans="1:15">
      <c r="A9" s="21">
        <v>5</v>
      </c>
      <c r="B9" s="22" t="s">
        <v>25</v>
      </c>
      <c r="C9" s="23" t="s">
        <v>38</v>
      </c>
      <c r="D9" s="24" t="s">
        <v>39</v>
      </c>
      <c r="E9" s="25">
        <v>40</v>
      </c>
      <c r="F9" s="22"/>
      <c r="G9" s="25">
        <f t="shared" si="0"/>
        <v>40</v>
      </c>
      <c r="H9" s="25">
        <v>37.25</v>
      </c>
      <c r="I9" s="25">
        <f t="shared" si="1"/>
        <v>18.625</v>
      </c>
      <c r="J9" s="25">
        <v>20</v>
      </c>
      <c r="K9" s="22">
        <v>20</v>
      </c>
      <c r="L9" s="22">
        <v>30</v>
      </c>
      <c r="M9" s="22">
        <v>10</v>
      </c>
      <c r="N9" s="25">
        <f t="shared" si="2"/>
        <v>98.625</v>
      </c>
      <c r="O9" s="26"/>
    </row>
    <row r="10" ht="30" customHeight="1" spans="1:15">
      <c r="A10" s="21">
        <v>6</v>
      </c>
      <c r="B10" s="22" t="s">
        <v>25</v>
      </c>
      <c r="C10" s="23" t="s">
        <v>40</v>
      </c>
      <c r="D10" s="27" t="s">
        <v>39</v>
      </c>
      <c r="E10" s="25">
        <v>225</v>
      </c>
      <c r="F10" s="28"/>
      <c r="G10" s="25">
        <f t="shared" si="0"/>
        <v>225</v>
      </c>
      <c r="H10" s="25">
        <v>52.74</v>
      </c>
      <c r="I10" s="25">
        <f t="shared" si="1"/>
        <v>4.688</v>
      </c>
      <c r="J10" s="25">
        <v>20</v>
      </c>
      <c r="K10" s="22">
        <v>20</v>
      </c>
      <c r="L10" s="22">
        <v>30</v>
      </c>
      <c r="M10" s="22">
        <v>10</v>
      </c>
      <c r="N10" s="25">
        <f t="shared" si="2"/>
        <v>84.688</v>
      </c>
      <c r="O10" s="26"/>
    </row>
    <row r="11" ht="30" customHeight="1" spans="1:15">
      <c r="A11" s="21">
        <v>7</v>
      </c>
      <c r="B11" s="22" t="s">
        <v>25</v>
      </c>
      <c r="C11" s="23" t="s">
        <v>41</v>
      </c>
      <c r="D11" s="27" t="s">
        <v>42</v>
      </c>
      <c r="E11" s="25">
        <v>10</v>
      </c>
      <c r="F11" s="28"/>
      <c r="G11" s="25">
        <f t="shared" si="0"/>
        <v>10</v>
      </c>
      <c r="H11" s="25">
        <v>7.52</v>
      </c>
      <c r="I11" s="25">
        <f t="shared" si="1"/>
        <v>15.04</v>
      </c>
      <c r="J11" s="25">
        <v>20</v>
      </c>
      <c r="K11" s="22">
        <v>20</v>
      </c>
      <c r="L11" s="22">
        <v>30</v>
      </c>
      <c r="M11" s="22">
        <v>10</v>
      </c>
      <c r="N11" s="25">
        <f t="shared" si="2"/>
        <v>95.04</v>
      </c>
      <c r="O11" s="26"/>
    </row>
    <row r="12" ht="30" customHeight="1" spans="1:15">
      <c r="A12" s="21">
        <v>8</v>
      </c>
      <c r="B12" s="22" t="s">
        <v>25</v>
      </c>
      <c r="C12" s="29" t="s">
        <v>43</v>
      </c>
      <c r="D12" s="27" t="s">
        <v>42</v>
      </c>
      <c r="E12" s="25">
        <v>0</v>
      </c>
      <c r="F12" s="22">
        <v>3549.25</v>
      </c>
      <c r="G12" s="25">
        <f t="shared" si="0"/>
        <v>3549.25</v>
      </c>
      <c r="H12" s="30">
        <v>3549.25</v>
      </c>
      <c r="I12" s="25">
        <f t="shared" si="1"/>
        <v>20</v>
      </c>
      <c r="J12" s="25">
        <v>20</v>
      </c>
      <c r="K12" s="22">
        <v>20</v>
      </c>
      <c r="L12" s="22">
        <v>30</v>
      </c>
      <c r="M12" s="22">
        <v>10</v>
      </c>
      <c r="N12" s="25">
        <f t="shared" si="2"/>
        <v>100</v>
      </c>
      <c r="O12" s="26"/>
    </row>
    <row r="13" ht="30" customHeight="1" spans="1:15">
      <c r="A13" s="21">
        <v>9</v>
      </c>
      <c r="B13" s="22" t="s">
        <v>25</v>
      </c>
      <c r="C13" s="29" t="s">
        <v>44</v>
      </c>
      <c r="D13" s="24" t="s">
        <v>45</v>
      </c>
      <c r="E13" s="25">
        <v>17.5</v>
      </c>
      <c r="F13" s="22"/>
      <c r="G13" s="25">
        <f t="shared" si="0"/>
        <v>17.5</v>
      </c>
      <c r="H13" s="30">
        <v>12.7</v>
      </c>
      <c r="I13" s="25">
        <f t="shared" si="1"/>
        <v>14.5142857142857</v>
      </c>
      <c r="J13" s="25">
        <v>20</v>
      </c>
      <c r="K13" s="22">
        <v>20</v>
      </c>
      <c r="L13" s="22">
        <v>30</v>
      </c>
      <c r="M13" s="22">
        <v>10</v>
      </c>
      <c r="N13" s="25">
        <f t="shared" si="2"/>
        <v>94.5142857142857</v>
      </c>
      <c r="O13" s="26"/>
    </row>
    <row r="14" ht="30" customHeight="1" spans="1:15">
      <c r="A14" s="21">
        <v>10</v>
      </c>
      <c r="B14" s="22" t="s">
        <v>25</v>
      </c>
      <c r="C14" s="29" t="s">
        <v>46</v>
      </c>
      <c r="D14" s="24" t="s">
        <v>45</v>
      </c>
      <c r="E14" s="25">
        <v>3</v>
      </c>
      <c r="F14" s="22"/>
      <c r="G14" s="25">
        <f t="shared" si="0"/>
        <v>3</v>
      </c>
      <c r="H14" s="30">
        <v>0.6</v>
      </c>
      <c r="I14" s="25">
        <f t="shared" si="1"/>
        <v>4</v>
      </c>
      <c r="J14" s="25">
        <v>20</v>
      </c>
      <c r="K14" s="22">
        <v>20</v>
      </c>
      <c r="L14" s="22">
        <v>30</v>
      </c>
      <c r="M14" s="22">
        <v>10</v>
      </c>
      <c r="N14" s="25">
        <f t="shared" si="2"/>
        <v>84</v>
      </c>
      <c r="O14" s="26"/>
    </row>
    <row r="15" ht="30" customHeight="1" spans="1:15">
      <c r="A15" s="21">
        <v>11</v>
      </c>
      <c r="B15" s="22" t="s">
        <v>25</v>
      </c>
      <c r="C15" s="29" t="s">
        <v>47</v>
      </c>
      <c r="D15" s="24" t="s">
        <v>48</v>
      </c>
      <c r="E15" s="25">
        <v>5</v>
      </c>
      <c r="F15" s="22"/>
      <c r="G15" s="25">
        <f t="shared" si="0"/>
        <v>5</v>
      </c>
      <c r="H15" s="30"/>
      <c r="I15" s="25">
        <f t="shared" si="1"/>
        <v>0</v>
      </c>
      <c r="J15" s="25">
        <v>20</v>
      </c>
      <c r="K15" s="22">
        <v>20</v>
      </c>
      <c r="L15" s="22">
        <v>30</v>
      </c>
      <c r="M15" s="22">
        <v>10</v>
      </c>
      <c r="N15" s="25">
        <f t="shared" si="2"/>
        <v>80</v>
      </c>
      <c r="O15" s="26"/>
    </row>
    <row r="16" ht="30" customHeight="1" spans="1:15">
      <c r="A16" s="21">
        <v>12</v>
      </c>
      <c r="B16" s="22" t="s">
        <v>25</v>
      </c>
      <c r="C16" s="29" t="s">
        <v>49</v>
      </c>
      <c r="D16" s="24" t="s">
        <v>48</v>
      </c>
      <c r="E16" s="25">
        <v>18.48</v>
      </c>
      <c r="F16" s="22">
        <v>-17.4</v>
      </c>
      <c r="G16" s="25">
        <f t="shared" si="0"/>
        <v>1.08</v>
      </c>
      <c r="H16" s="30">
        <v>0.12</v>
      </c>
      <c r="I16" s="25">
        <v>18.96</v>
      </c>
      <c r="J16" s="25">
        <v>20</v>
      </c>
      <c r="K16" s="22">
        <v>19.48</v>
      </c>
      <c r="L16" s="22">
        <v>30</v>
      </c>
      <c r="M16" s="22">
        <v>10</v>
      </c>
      <c r="N16" s="25">
        <f t="shared" si="2"/>
        <v>98.44</v>
      </c>
      <c r="O16" s="26" t="s">
        <v>50</v>
      </c>
    </row>
    <row r="17" ht="30" customHeight="1" spans="1:15">
      <c r="A17" s="21">
        <v>13</v>
      </c>
      <c r="B17" s="22" t="s">
        <v>25</v>
      </c>
      <c r="C17" s="29" t="s">
        <v>51</v>
      </c>
      <c r="D17" s="24" t="s">
        <v>48</v>
      </c>
      <c r="E17" s="25">
        <v>35</v>
      </c>
      <c r="F17" s="22"/>
      <c r="G17" s="25">
        <f t="shared" si="0"/>
        <v>35</v>
      </c>
      <c r="H17" s="30">
        <v>17.92</v>
      </c>
      <c r="I17" s="25">
        <f t="shared" ref="I17:I21" si="3">20*H17/G17</f>
        <v>10.24</v>
      </c>
      <c r="J17" s="25">
        <v>20</v>
      </c>
      <c r="K17" s="22">
        <v>20</v>
      </c>
      <c r="L17" s="22">
        <v>30</v>
      </c>
      <c r="M17" s="22">
        <v>10</v>
      </c>
      <c r="N17" s="25">
        <f t="shared" si="2"/>
        <v>90.24</v>
      </c>
      <c r="O17" s="26"/>
    </row>
    <row r="18" ht="31" customHeight="1" spans="1:15">
      <c r="A18" s="21">
        <v>14</v>
      </c>
      <c r="B18" s="22" t="s">
        <v>25</v>
      </c>
      <c r="C18" s="29" t="s">
        <v>52</v>
      </c>
      <c r="D18" s="24" t="s">
        <v>48</v>
      </c>
      <c r="E18" s="25">
        <v>96</v>
      </c>
      <c r="F18" s="22"/>
      <c r="G18" s="25">
        <f t="shared" si="0"/>
        <v>96</v>
      </c>
      <c r="H18" s="30">
        <v>94.08</v>
      </c>
      <c r="I18" s="25">
        <f t="shared" si="3"/>
        <v>19.6</v>
      </c>
      <c r="J18" s="25">
        <v>20</v>
      </c>
      <c r="K18" s="22">
        <v>20</v>
      </c>
      <c r="L18" s="22">
        <v>30</v>
      </c>
      <c r="M18" s="22">
        <v>10</v>
      </c>
      <c r="N18" s="25">
        <f t="shared" si="2"/>
        <v>99.6</v>
      </c>
      <c r="O18" s="26"/>
    </row>
    <row r="19" ht="30" customHeight="1" spans="1:15">
      <c r="A19" s="21">
        <v>15</v>
      </c>
      <c r="B19" s="22" t="s">
        <v>25</v>
      </c>
      <c r="C19" s="29" t="s">
        <v>53</v>
      </c>
      <c r="D19" s="24" t="s">
        <v>48</v>
      </c>
      <c r="E19" s="25">
        <v>300</v>
      </c>
      <c r="F19" s="22"/>
      <c r="G19" s="25">
        <f t="shared" si="0"/>
        <v>300</v>
      </c>
      <c r="H19" s="31">
        <v>0</v>
      </c>
      <c r="I19" s="25">
        <f t="shared" si="3"/>
        <v>0</v>
      </c>
      <c r="J19" s="25">
        <v>20</v>
      </c>
      <c r="K19" s="22">
        <v>20</v>
      </c>
      <c r="L19" s="22">
        <v>30</v>
      </c>
      <c r="M19" s="22">
        <v>10</v>
      </c>
      <c r="N19" s="25">
        <f t="shared" si="2"/>
        <v>80</v>
      </c>
      <c r="O19" s="26"/>
    </row>
    <row r="20" ht="30" customHeight="1" spans="1:15">
      <c r="A20" s="21">
        <v>16</v>
      </c>
      <c r="B20" s="22" t="s">
        <v>25</v>
      </c>
      <c r="C20" s="29" t="s">
        <v>54</v>
      </c>
      <c r="D20" s="24" t="s">
        <v>55</v>
      </c>
      <c r="E20" s="25">
        <v>35</v>
      </c>
      <c r="F20" s="22"/>
      <c r="G20" s="25">
        <f t="shared" si="0"/>
        <v>35</v>
      </c>
      <c r="H20" s="30">
        <v>25.07</v>
      </c>
      <c r="I20" s="25">
        <f t="shared" si="3"/>
        <v>14.3257142857143</v>
      </c>
      <c r="J20" s="25">
        <v>20</v>
      </c>
      <c r="K20" s="22">
        <v>20</v>
      </c>
      <c r="L20" s="22">
        <v>30</v>
      </c>
      <c r="M20" s="22">
        <v>10</v>
      </c>
      <c r="N20" s="25">
        <f t="shared" si="2"/>
        <v>94.3257142857143</v>
      </c>
      <c r="O20" s="26"/>
    </row>
    <row r="21" ht="30" customHeight="1" spans="1:15">
      <c r="A21" s="21">
        <v>17</v>
      </c>
      <c r="B21" s="22" t="s">
        <v>25</v>
      </c>
      <c r="C21" s="29" t="s">
        <v>56</v>
      </c>
      <c r="D21" s="24" t="s">
        <v>57</v>
      </c>
      <c r="E21" s="25">
        <v>129</v>
      </c>
      <c r="F21" s="22">
        <v>393.35</v>
      </c>
      <c r="G21" s="25">
        <f t="shared" si="0"/>
        <v>522.35</v>
      </c>
      <c r="H21" s="25">
        <v>514.76</v>
      </c>
      <c r="I21" s="25">
        <f t="shared" si="3"/>
        <v>19.7093902555758</v>
      </c>
      <c r="J21" s="25">
        <v>20</v>
      </c>
      <c r="K21" s="22">
        <v>20</v>
      </c>
      <c r="L21" s="22">
        <v>30</v>
      </c>
      <c r="M21" s="22">
        <v>10</v>
      </c>
      <c r="N21" s="25">
        <f t="shared" si="2"/>
        <v>99.7093902555758</v>
      </c>
      <c r="O21" s="26"/>
    </row>
  </sheetData>
  <mergeCells count="11">
    <mergeCell ref="A1:O1"/>
    <mergeCell ref="A2:B2"/>
    <mergeCell ref="E2:G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0.550694444444444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部门整体自评汇总表</vt:lpstr>
      <vt:lpstr>项目自评统计表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苏黎世</cp:lastModifiedBy>
  <dcterms:created xsi:type="dcterms:W3CDTF">2026-05-27T03:48:00Z</dcterms:created>
  <dcterms:modified xsi:type="dcterms:W3CDTF">2026-07-02T07:01:27Z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F6177C22B27F4F5B8191CBAE9464E06F_13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