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表1部门整体运行监控情况统计表" sheetId="1" r:id="rId1"/>
    <sheet name="附表2项目绩效运行监控情况统计表" sheetId="2" r:id="rId2"/>
  </sheets>
  <definedNames>
    <definedName name="_xlnm.Print_Titles" localSheetId="1">附表2项目绩效运行监控情况统计表!$1:$4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<sst xmlns="http://schemas.openxmlformats.org/spreadsheetml/2006/main" count="113" uniqueCount="50">
  <si>
    <t>附表1    2025年部门预算绩效运行监控情况统计表（部门整体）</t>
  </si>
  <si>
    <t>填表人：彭水根</t>
  </si>
  <si>
    <t>联系电话：83241257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</si>
  <si>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</si>
  <si>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</si>
  <si>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</si>
  <si>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</si>
  <si>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</si>
  <si>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</si>
  <si>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</si>
  <si>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</si>
  <si>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</si>
  <si>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</si>
  <si>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</si>
  <si>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</si>
  <si>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</si>
  <si>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</si>
  <si>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t>051</t>
  </si>
  <si>
    <t>区应急管理局</t>
  </si>
  <si>
    <t>部门整体</t>
  </si>
  <si>
    <t>附表2   2025年部门预算绩效运行监控情况统计表（项目）</t>
  </si>
  <si>
    <t>总序号</t>
  </si>
  <si>
    <t>单位序号</t>
  </si>
  <si>
    <t>实施科室（单位）</t>
  </si>
  <si>
    <t>党建</t>
  </si>
  <si>
    <t>办公室</t>
  </si>
  <si>
    <t>履职工作经费</t>
  </si>
  <si>
    <t>宣教工作经费</t>
  </si>
  <si>
    <t>未付资金在2026年进行支付</t>
  </si>
  <si>
    <t>编外辅助用工</t>
  </si>
  <si>
    <t>企业安全监管工作经费</t>
  </si>
  <si>
    <t>监督科</t>
  </si>
  <si>
    <t>信息化建设</t>
  </si>
  <si>
    <t>监督科
值班中心</t>
  </si>
  <si>
    <t>安办工作经费</t>
  </si>
  <si>
    <t>综合科</t>
  </si>
  <si>
    <t>消防站建设</t>
  </si>
  <si>
    <t>依法行政经费</t>
  </si>
  <si>
    <t>执法大队</t>
  </si>
  <si>
    <t>安全生产举报奖励</t>
  </si>
  <si>
    <t>地方自然灾害生活救助和冬春生活救助</t>
  </si>
  <si>
    <t>灾救科</t>
  </si>
  <si>
    <t>灾害信息员通讯补贴</t>
  </si>
  <si>
    <t>防灾减灾工作经费</t>
  </si>
  <si>
    <t>东西湖区民生保险</t>
  </si>
  <si>
    <t>突发意外事故社会救助资金</t>
  </si>
  <si>
    <t>防震减灾工作经费</t>
  </si>
  <si>
    <t>地震办</t>
  </si>
  <si>
    <t>应急管理工作经费</t>
  </si>
  <si>
    <t>值班中心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</si>
</sst>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2"/>
      <name val="黑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indexed="42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1"/>
      <color indexed="8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799"/>
        <bgColor indexed="64"/>
      </patternFill>
    </fill>
    <fill>
      <patternFill patternType="solid">
        <fgColor theme="8" tint="0.799738"/>
        <bgColor indexed="64"/>
      </patternFill>
    </fill>
    <fill>
      <patternFill patternType="solid">
        <fgColor theme="8" tint="0.799768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Protection="0">
      <alignment vertical="center"/>
    </xf>
    <xf numFmtId="0" fontId="34" fillId="33" borderId="0" applyProtection="0">
      <alignment vertical="center"/>
    </xf>
    <xf numFmtId="0" fontId="4" fillId="0" borderId="0" applyProtection="0"/>
    <xf numFmtId="9" fontId="3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9" fontId="35" fillId="0" borderId="0" applyProtection="0">
      <alignment vertical="center"/>
    </xf>
    <xf numFmtId="0" fontId="0" fillId="0" borderId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" fillId="0" borderId="0">
      <protection locked="0"/>
    </xf>
    <xf numFmtId="0" fontId="0" fillId="35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34" fillId="33" borderId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34" fillId="33" borderId="0" applyProtection="0">
      <alignment vertical="center"/>
    </xf>
    <xf numFmtId="0" fontId="4" fillId="0" borderId="0" applyProtection="0"/>
    <xf numFmtId="0" fontId="34" fillId="0" borderId="0">
      <alignment vertical="center"/>
    </xf>
    <xf numFmtId="0" fontId="34" fillId="0" borderId="0">
      <alignment vertical="center"/>
    </xf>
    <xf numFmtId="0" fontId="0" fillId="34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0" fillId="0" borderId="0">
      <alignment vertical="center"/>
    </xf>
    <xf numFmtId="0" fontId="34" fillId="33" borderId="0" applyProtection="0">
      <alignment vertical="center"/>
    </xf>
    <xf numFmtId="9" fontId="34" fillId="0" borderId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9" fontId="34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4" fillId="0" borderId="0" applyProtection="0">
      <alignment vertical="center"/>
    </xf>
    <xf numFmtId="0" fontId="34" fillId="0" borderId="0" applyProtection="0">
      <alignment vertical="center"/>
    </xf>
    <xf numFmtId="9" fontId="34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Protection="0">
      <alignment vertical="center"/>
    </xf>
    <xf numFmtId="9" fontId="34" fillId="0" borderId="0" applyProtection="0">
      <alignment vertical="center"/>
    </xf>
    <xf numFmtId="9" fontId="34" fillId="0" borderId="0" applyProtection="0">
      <alignment vertical="center"/>
    </xf>
    <xf numFmtId="0" fontId="34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4" fillId="0" borderId="0" applyProtection="0">
      <alignment vertical="center"/>
    </xf>
    <xf numFmtId="0" fontId="34" fillId="0" borderId="0">
      <alignment vertical="center"/>
    </xf>
    <xf numFmtId="9" fontId="34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9" fontId="34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0" fillId="0" borderId="0">
      <alignment vertical="center"/>
    </xf>
    <xf numFmtId="0" fontId="34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6" fillId="0" borderId="0">
      <alignment vertical="center"/>
    </xf>
    <xf numFmtId="0" fontId="34" fillId="0" borderId="0" applyProtection="0">
      <alignment vertical="center"/>
    </xf>
    <xf numFmtId="0" fontId="4" fillId="0" borderId="0">
      <alignment vertical="center"/>
    </xf>
    <xf numFmtId="43" fontId="34" fillId="0" borderId="0" applyProtection="0">
      <alignment vertical="center"/>
    </xf>
    <xf numFmtId="0" fontId="36" fillId="0" borderId="0">
      <alignment vertical="center"/>
    </xf>
    <xf numFmtId="0" fontId="3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43" fontId="34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4" fillId="0" borderId="0"/>
    <xf numFmtId="0" fontId="37" fillId="37" borderId="0" applyProtection="0">
      <alignment vertical="center"/>
    </xf>
    <xf numFmtId="0" fontId="4" fillId="0" borderId="0"/>
    <xf numFmtId="0" fontId="4" fillId="0" borderId="0"/>
    <xf numFmtId="43" fontId="34" fillId="0" borderId="0" applyProtection="0">
      <alignment vertical="center"/>
    </xf>
    <xf numFmtId="0" fontId="4" fillId="0" borderId="0" applyProtection="0"/>
    <xf numFmtId="0" fontId="4" fillId="0" borderId="0" applyProtection="0"/>
    <xf numFmtId="43" fontId="34" fillId="0" borderId="0" applyProtection="0">
      <alignment vertical="center"/>
    </xf>
    <xf numFmtId="0" fontId="4" fillId="0" borderId="0"/>
    <xf numFmtId="0" fontId="4" fillId="0" borderId="0"/>
    <xf numFmtId="0" fontId="38" fillId="13" borderId="0" applyNumberFormat="0" applyBorder="0" applyAlignment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43" fontId="34" fillId="0" borderId="0" applyProtection="0">
      <alignment vertical="center"/>
    </xf>
    <xf numFmtId="0" fontId="4" fillId="0" borderId="0"/>
    <xf numFmtId="0" fontId="4" fillId="0" borderId="0" applyProtection="0"/>
    <xf numFmtId="0" fontId="34" fillId="0" borderId="0" applyProtection="0">
      <alignment vertical="center"/>
    </xf>
    <xf numFmtId="0" fontId="4" fillId="0" borderId="0"/>
    <xf numFmtId="0" fontId="4" fillId="0" borderId="0">
      <protection locked="0"/>
    </xf>
    <xf numFmtId="0" fontId="4" fillId="0" borderId="0"/>
    <xf numFmtId="0" fontId="34" fillId="0" borderId="0">
      <alignment vertical="center"/>
    </xf>
    <xf numFmtId="0" fontId="4" fillId="0" borderId="0"/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4" fillId="0" borderId="0"/>
    <xf numFmtId="0" fontId="34" fillId="0" borderId="0" applyProtection="0">
      <alignment vertical="center"/>
    </xf>
    <xf numFmtId="0" fontId="36" fillId="0" borderId="0">
      <alignment vertical="center"/>
    </xf>
    <xf numFmtId="0" fontId="39" fillId="0" borderId="0"/>
    <xf numFmtId="0" fontId="40" fillId="0" borderId="0" applyProtection="0">
      <alignment vertical="center"/>
    </xf>
    <xf numFmtId="0" fontId="9" fillId="0" borderId="0">
      <alignment vertical="center"/>
    </xf>
    <xf numFmtId="0" fontId="4" fillId="0" borderId="0"/>
    <xf numFmtId="0" fontId="41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0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5" fillId="0" borderId="0">
      <alignment vertical="center"/>
    </xf>
    <xf numFmtId="0" fontId="35" fillId="0" borderId="0" applyProtection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36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0" fillId="0" borderId="0">
      <alignment vertical="center"/>
    </xf>
    <xf numFmtId="0" fontId="34" fillId="0" borderId="0" applyProtection="0">
      <alignment vertical="center"/>
    </xf>
    <xf numFmtId="0" fontId="36" fillId="0" borderId="0">
      <alignment vertical="center"/>
    </xf>
    <xf numFmtId="43" fontId="39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37" borderId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10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9" fontId="11" fillId="0" borderId="0" xfId="111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9" fontId="4" fillId="0" borderId="0" xfId="111" applyFont="1" applyFill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 wrapText="1"/>
      <protection locked="0"/>
    </xf>
    <xf numFmtId="4" fontId="9" fillId="0" borderId="1" xfId="0" applyNumberFormat="1" applyFont="1" applyBorder="1" applyAlignment="1" applyProtection="1">
      <alignment horizontal="right" vertical="center"/>
      <protection locked="0"/>
    </xf>
    <xf numFmtId="10" fontId="9" fillId="0" borderId="1" xfId="0" applyNumberFormat="1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 quotePrefix="1">
      <alignment horizontal="center" vertical="center"/>
      <protection locked="0"/>
    </xf>
    <xf numFmtId="0" fontId="6" fillId="0" borderId="1" xfId="0" applyFont="1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 2 2" xfId="49"/>
    <cellStyle name="百分比 3 3" xfId="50"/>
    <cellStyle name="百分比 2 2" xfId="51"/>
    <cellStyle name="常规 3 3 3" xfId="52"/>
    <cellStyle name="常规 3 4" xfId="53"/>
    <cellStyle name="千位分隔 3" xfId="54"/>
    <cellStyle name="常规 5 5" xfId="55"/>
    <cellStyle name="20% - 强调文字颜色 5 2 4 3" xfId="56"/>
    <cellStyle name="常规 2_Sheet5" xfId="57"/>
    <cellStyle name="百分比 3 2 2" xfId="58"/>
    <cellStyle name="常规 3 3 2" xfId="59"/>
    <cellStyle name="常规 15" xfId="60"/>
    <cellStyle name="常规 6 3 2" xfId="61"/>
    <cellStyle name="百分比 2 3 2" xfId="62"/>
    <cellStyle name="常规 5" xfId="63"/>
    <cellStyle name="常规 7 2" xfId="64"/>
    <cellStyle name="百分比 3 2" xfId="65"/>
    <cellStyle name="常规 11" xfId="66"/>
    <cellStyle name="20% - 强调文字颜色 5 2 4" xfId="67"/>
    <cellStyle name="20% - 强调文字颜色 5 2 2 2" xfId="68"/>
    <cellStyle name="常规 2 3 2 2" xfId="69"/>
    <cellStyle name="20% - 强调文字颜色 5 2 3 2" xfId="70"/>
    <cellStyle name="常规 5 3 2 2" xfId="71"/>
    <cellStyle name="常规 2 3 3 2" xfId="72"/>
    <cellStyle name="常规 5 3 3" xfId="73"/>
    <cellStyle name="20% - 强调文字颜色 5 2 5" xfId="74"/>
    <cellStyle name="常规 7" xfId="75"/>
    <cellStyle name="常规 6 2 2" xfId="76"/>
    <cellStyle name="百分比 2 2 2" xfId="77"/>
    <cellStyle name="20% - 强调文字颜色 5 2 3 3" xfId="78"/>
    <cellStyle name="常规 2 3 4" xfId="79"/>
    <cellStyle name="常规 4 3" xfId="80"/>
    <cellStyle name="常规 7 5" xfId="81"/>
    <cellStyle name="20% - 强调文字颜色 5 2" xfId="82"/>
    <cellStyle name="常规 6 5" xfId="83"/>
    <cellStyle name="常规 6" xfId="84"/>
    <cellStyle name="20% - 强调文字颜色 5 2 2 3" xfId="85"/>
    <cellStyle name="百分比 2 2 2 2" xfId="86"/>
    <cellStyle name="20% - 强调文字颜色 5 2 2" xfId="87"/>
    <cellStyle name="20% - 强调文字颜色 5 2 3" xfId="88"/>
    <cellStyle name="20% - 强调文字颜色 5 2 4 2" xfId="89"/>
    <cellStyle name="常规 6 3 3" xfId="90"/>
    <cellStyle name="百分比 2" xfId="91"/>
    <cellStyle name="常规 5 4" xfId="92"/>
    <cellStyle name="百分比 2 2 3" xfId="93"/>
    <cellStyle name="百分比 2 3" xfId="94"/>
    <cellStyle name="百分比 2 3 2 2" xfId="95"/>
    <cellStyle name="常规 7 2 2 2" xfId="96"/>
    <cellStyle name="百分比 2 3 3" xfId="97"/>
    <cellStyle name="百分比 2 4" xfId="98"/>
    <cellStyle name="常规 6 4 2" xfId="99"/>
    <cellStyle name="百分比 2 4 2" xfId="100"/>
    <cellStyle name="百分比 2 5" xfId="101"/>
    <cellStyle name="常规 6 2 3" xfId="102"/>
    <cellStyle name="百分比 2 6" xfId="103"/>
    <cellStyle name="百分比 3" xfId="104"/>
    <cellStyle name="百分比 3 3 2" xfId="105"/>
    <cellStyle name="常规 7 3" xfId="106"/>
    <cellStyle name="百分比 3 4" xfId="107"/>
    <cellStyle name="百分比 3 5" xfId="108"/>
    <cellStyle name="常规 6 6" xfId="109"/>
    <cellStyle name="百分比 4" xfId="110"/>
    <cellStyle name="百分比 5" xfId="111"/>
    <cellStyle name="常规 10" xfId="112"/>
    <cellStyle name="常规 10 2" xfId="113"/>
    <cellStyle name="常规 9 3" xfId="114"/>
    <cellStyle name="常规 10 3" xfId="115"/>
    <cellStyle name="常规 11 2" xfId="116"/>
    <cellStyle name="常规 11 3" xfId="117"/>
    <cellStyle name="常规 12" xfId="118"/>
    <cellStyle name="常规 12 2" xfId="119"/>
    <cellStyle name="常规 9 2" xfId="120"/>
    <cellStyle name="常规 12 2 2" xfId="121"/>
    <cellStyle name="常规 12 3" xfId="122"/>
    <cellStyle name="千位分隔 2 4" xfId="123"/>
    <cellStyle name="常规 12 4" xfId="124"/>
    <cellStyle name="常规 13" xfId="125"/>
    <cellStyle name="千位分隔 2" xfId="126"/>
    <cellStyle name="常规 14" xfId="127"/>
    <cellStyle name="常规 8 5" xfId="128"/>
    <cellStyle name="常规 16" xfId="129"/>
    <cellStyle name="常规 17" xfId="130"/>
    <cellStyle name="千位分隔 2 3" xfId="131"/>
    <cellStyle name="常规 18" xfId="132"/>
    <cellStyle name="常规 2" xfId="133"/>
    <cellStyle name="强调文字颜色 2 2 3" xfId="134"/>
    <cellStyle name="常规 2 10" xfId="135"/>
    <cellStyle name="常规 2 10 2" xfId="136"/>
    <cellStyle name="千位分隔 3 2" xfId="137"/>
    <cellStyle name="常规 2 10 2 2" xfId="138"/>
    <cellStyle name="常规 2 10 3" xfId="139"/>
    <cellStyle name="千位分隔 2 2 2" xfId="140"/>
    <cellStyle name="常规 2 2" xfId="141"/>
    <cellStyle name="常规 2 2 2" xfId="142"/>
    <cellStyle name="强调文字颜色 2 2 2" xfId="143"/>
    <cellStyle name="常规 2 2 2 2" xfId="144"/>
    <cellStyle name="常规 2 2 2 2 2" xfId="145"/>
    <cellStyle name="常规 2 2 2 3" xfId="146"/>
    <cellStyle name="常规 2 2 3" xfId="147"/>
    <cellStyle name="常规 2 2 3 2" xfId="148"/>
    <cellStyle name="常规 2 2 4" xfId="149"/>
    <cellStyle name="千位分隔 4 2" xfId="150"/>
    <cellStyle name="常规 2 2 5" xfId="151"/>
    <cellStyle name="常规 2 3" xfId="152"/>
    <cellStyle name="常规 5 2 2 2" xfId="153"/>
    <cellStyle name="常规 2 3 2" xfId="154"/>
    <cellStyle name="常规 2 3 2 3" xfId="155"/>
    <cellStyle name="常规 2 3 3" xfId="156"/>
    <cellStyle name="常规 5 2" xfId="157"/>
    <cellStyle name="常规 2 3 5" xfId="158"/>
    <cellStyle name="常规 2 4" xfId="159"/>
    <cellStyle name="常规 2 4 2" xfId="160"/>
    <cellStyle name="常规 2 4 3" xfId="161"/>
    <cellStyle name="常规 2 5" xfId="162"/>
    <cellStyle name="常规 2 5 2" xfId="163"/>
    <cellStyle name="常规 2 5 2 2" xfId="164"/>
    <cellStyle name="常规 2 5 3" xfId="165"/>
    <cellStyle name="常规 2 6" xfId="166"/>
    <cellStyle name="常规 2 6 2" xfId="167"/>
    <cellStyle name="常规 2 6 3" xfId="168"/>
    <cellStyle name="常规 2 7" xfId="169"/>
    <cellStyle name="常规 2 7 2" xfId="170"/>
    <cellStyle name="常规 3" xfId="171"/>
    <cellStyle name="常规 3 2" xfId="172"/>
    <cellStyle name="常规 3 2 2" xfId="173"/>
    <cellStyle name="常规 3 2 2 2" xfId="174"/>
    <cellStyle name="常规 3 2 2 2 2" xfId="175"/>
    <cellStyle name="常规 3 2 2 3" xfId="176"/>
    <cellStyle name="常规 3 2 3" xfId="177"/>
    <cellStyle name="常规 3 2 3 2" xfId="178"/>
    <cellStyle name="常规 3 2 3 2 2" xfId="179"/>
    <cellStyle name="常规 3 2 3 3" xfId="180"/>
    <cellStyle name="常规 3 2 4" xfId="181"/>
    <cellStyle name="常规 3 2 4 2" xfId="182"/>
    <cellStyle name="常规 3 2 5" xfId="183"/>
    <cellStyle name="常规 3 2 6" xfId="184"/>
    <cellStyle name="常规 3 3" xfId="185"/>
    <cellStyle name="常规 3 3 2 2" xfId="186"/>
    <cellStyle name="常规 3 4 2" xfId="187"/>
    <cellStyle name="常规 3 4 2 2" xfId="188"/>
    <cellStyle name="常规 3 4 3" xfId="189"/>
    <cellStyle name="常规 3 5" xfId="190"/>
    <cellStyle name="常规 3 5 2" xfId="191"/>
    <cellStyle name="常规 3 6" xfId="192"/>
    <cellStyle name="常规 4" xfId="193"/>
    <cellStyle name="常规 4 2" xfId="194"/>
    <cellStyle name="常规 4 2 2" xfId="195"/>
    <cellStyle name="常规 4 2 2 2" xfId="196"/>
    <cellStyle name="常规 4 2 3" xfId="197"/>
    <cellStyle name="常规 4 3 2" xfId="198"/>
    <cellStyle name="常规 4 4" xfId="199"/>
    <cellStyle name="常规 4 5" xfId="200"/>
    <cellStyle name="常规 5 2 2" xfId="201"/>
    <cellStyle name="常规 5 2 3" xfId="202"/>
    <cellStyle name="常规 5 3" xfId="203"/>
    <cellStyle name="常规 5 3 2" xfId="204"/>
    <cellStyle name="常规 5 4 2" xfId="205"/>
    <cellStyle name="常规 5 6" xfId="206"/>
    <cellStyle name="常规 6 2" xfId="207"/>
    <cellStyle name="常规 6 2 2 2" xfId="208"/>
    <cellStyle name="常规 6 3" xfId="209"/>
    <cellStyle name="常规 6 3 2 2" xfId="210"/>
    <cellStyle name="常规 6 4" xfId="211"/>
    <cellStyle name="常规 7 2 2" xfId="212"/>
    <cellStyle name="常规 7 2 3" xfId="213"/>
    <cellStyle name="常规 7 3 2" xfId="214"/>
    <cellStyle name="常规 7 4" xfId="215"/>
    <cellStyle name="常规 8" xfId="216"/>
    <cellStyle name="常规 8 2" xfId="217"/>
    <cellStyle name="常规 8 3" xfId="218"/>
    <cellStyle name="常规 8 3 2" xfId="219"/>
    <cellStyle name="常规 8 4" xfId="220"/>
    <cellStyle name="常规 9" xfId="221"/>
    <cellStyle name="常规 9 2 2" xfId="222"/>
    <cellStyle name="常规 9 4" xfId="223"/>
    <cellStyle name="千位分隔 2 2" xfId="224"/>
    <cellStyle name="千位分隔 2 2 3" xfId="225"/>
    <cellStyle name="千位分隔 2 3 2" xfId="226"/>
    <cellStyle name="千位分隔 4" xfId="227"/>
    <cellStyle name="强调文字颜色 2 2" xfId="228"/>
    <cellStyle name="强调文字颜色 2 2 2 2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2"/>
  <sheetViews>
    <sheetView tabSelected="1" workbookViewId="0">
      <selection activeCell="H11" sqref="H11"/>
    </sheetView>
  </sheetViews>
  <sheetFormatPr defaultColWidth="9" defaultRowHeight="13.5"/>
  <cols>
    <col min="1" max="1" width="6.375" style="23" customWidth="1"/>
    <col min="2" max="2" width="10.525" style="23" customWidth="1"/>
    <col min="3" max="3" width="13.75" style="23" customWidth="1"/>
    <col min="4" max="4" width="10.5083333333333" style="23" customWidth="1"/>
    <col min="5" max="5" width="13.0166666666667" style="23" customWidth="1"/>
    <col min="6" max="6" width="9.875" style="23" customWidth="1"/>
    <col min="7" max="7" width="12.6416666666667" style="23" customWidth="1"/>
    <col min="8" max="8" width="9.875" style="23" customWidth="1"/>
    <col min="9" max="10" width="9.25" style="23" customWidth="1"/>
    <col min="11" max="11" width="10.6083333333333" style="23" customWidth="1"/>
    <col min="12" max="12" width="16.625" style="23" customWidth="1"/>
    <col min="13" max="26" width="9" style="23"/>
  </cols>
  <sheetData>
    <row r="1" ht="49" customHeight="1" spans="1:26">
      <c r="A1" s="24" t="s">
        <v>0</v>
      </c>
      <c r="B1" s="24"/>
      <c r="C1" s="24"/>
      <c r="D1" s="25"/>
      <c r="E1" s="25"/>
      <c r="F1" s="25"/>
      <c r="G1" s="25"/>
      <c r="H1" s="25"/>
      <c r="I1" s="25"/>
      <c r="J1" s="26"/>
      <c r="K1" s="26"/>
      <c r="L1" s="25"/>
    </row>
    <row r="2" ht="25" customHeight="1" spans="1:26">
      <c r="A2" s="27" t="s">
        <v>1</v>
      </c>
      <c r="B2" s="27"/>
      <c r="C2" s="27"/>
      <c r="D2" s="28"/>
      <c r="E2" s="28"/>
      <c r="F2" s="28" t="s">
        <v>2</v>
      </c>
      <c r="G2" s="28"/>
      <c r="H2" s="28"/>
      <c r="I2" s="28"/>
      <c r="J2" s="29"/>
      <c r="K2" s="29"/>
      <c r="L2" s="28" t="s">
        <v>3</v>
      </c>
    </row>
    <row r="3" s="21" customFormat="1" ht="20" customHeight="1" spans="1:26">
      <c r="A3" s="30" t="s">
        <v>4</v>
      </c>
      <c r="B3" s="30" t="s">
        <v>5</v>
      </c>
      <c r="C3" s="30" t="s">
        <v>6</v>
      </c>
      <c r="D3" s="30" t="s">
        <v>7</v>
      </c>
      <c r="E3" s="30" t="s">
        <v>8</v>
      </c>
      <c r="F3" s="30" t="s">
        <v>9</v>
      </c>
      <c r="G3" s="30"/>
      <c r="H3" s="30"/>
      <c r="I3" s="31" t="s">
        <v>10</v>
      </c>
      <c r="J3" s="31" t="s">
        <v>11</v>
      </c>
      <c r="K3" s="31" t="s">
        <v>12</v>
      </c>
      <c r="L3" s="30" t="s">
        <v>13</v>
      </c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="21" customFormat="1" ht="38" customHeight="1" spans="1:26">
      <c r="A4" s="30"/>
      <c r="B4" s="30"/>
      <c r="C4" s="30"/>
      <c r="D4" s="30"/>
      <c r="E4" s="30"/>
      <c r="F4" s="30" t="s">
        <v>14</v>
      </c>
      <c r="G4" s="30" t="s">
        <v>15</v>
      </c>
      <c r="H4" s="30" t="s">
        <v>16</v>
      </c>
      <c r="I4" s="31"/>
      <c r="J4" s="31"/>
      <c r="K4" s="31"/>
      <c r="L4" s="30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="22" customFormat="1" ht="32" customHeight="1" spans="1:26">
      <c r="A5" s="33">
        <v>1</v>
      </c>
      <c r="B5" s="39" t="s">
        <v>17</v>
      </c>
      <c r="C5" s="34" t="s">
        <v>18</v>
      </c>
      <c r="D5" s="35" t="s">
        <v>19</v>
      </c>
      <c r="E5" s="33" t="s">
        <v>18</v>
      </c>
      <c r="F5" s="36">
        <v>1184.59</v>
      </c>
      <c r="G5" s="36">
        <v>3925.2</v>
      </c>
      <c r="H5" s="36">
        <f>F5+G5</f>
        <v>5109.79</v>
      </c>
      <c r="I5" s="36">
        <v>4521.76</v>
      </c>
      <c r="J5" s="37">
        <f>I5/H5</f>
        <v>0.884920906730022</v>
      </c>
      <c r="K5" s="38">
        <f>H5-I5</f>
        <v>588.03</v>
      </c>
      <c r="L5" s="33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="22" customFormat="1" ht="32" customHeight="1" spans="1:26">
      <c r="A6" s="33"/>
      <c r="B6" s="33"/>
      <c r="C6" s="34"/>
      <c r="D6" s="35"/>
      <c r="E6" s="33"/>
      <c r="F6" s="33"/>
      <c r="G6" s="33"/>
      <c r="H6" s="33"/>
      <c r="I6" s="33"/>
      <c r="J6" s="37"/>
      <c r="K6" s="38"/>
      <c r="L6" s="33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="22" customFormat="1" ht="32" customHeight="1" spans="1:26">
      <c r="A7" s="33"/>
      <c r="B7" s="33"/>
      <c r="C7" s="34"/>
      <c r="D7" s="35"/>
      <c r="E7" s="33"/>
      <c r="F7" s="33"/>
      <c r="G7" s="33"/>
      <c r="H7" s="33"/>
      <c r="I7" s="33"/>
      <c r="J7" s="37"/>
      <c r="K7" s="38"/>
      <c r="L7" s="33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="22" customFormat="1" ht="32" customHeight="1" spans="1:26">
      <c r="A8" s="33"/>
      <c r="B8" s="33"/>
      <c r="C8" s="34"/>
      <c r="D8" s="35"/>
      <c r="E8" s="33"/>
      <c r="F8" s="33"/>
      <c r="G8" s="33"/>
      <c r="H8" s="33"/>
      <c r="I8" s="33"/>
      <c r="J8" s="37"/>
      <c r="K8" s="38"/>
      <c r="L8" s="33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="22" customFormat="1" ht="32" customHeight="1" spans="1:26">
      <c r="A9" s="33"/>
      <c r="B9" s="33"/>
      <c r="C9" s="34"/>
      <c r="D9" s="35"/>
      <c r="E9" s="33"/>
      <c r="F9" s="33"/>
      <c r="G9" s="33"/>
      <c r="H9" s="33"/>
      <c r="I9" s="33"/>
      <c r="J9" s="37"/>
      <c r="K9" s="38"/>
      <c r="L9" s="33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="22" customFormat="1" ht="32" customHeight="1" spans="1:26">
      <c r="A10" s="33"/>
      <c r="B10" s="33"/>
      <c r="C10" s="34"/>
      <c r="D10" s="35"/>
      <c r="E10" s="33"/>
      <c r="F10" s="33"/>
      <c r="G10" s="33"/>
      <c r="H10" s="33"/>
      <c r="I10" s="33"/>
      <c r="J10" s="37"/>
      <c r="K10" s="38"/>
      <c r="L10" s="33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="22" customFormat="1" ht="32" customHeight="1" spans="1:26">
      <c r="A11" s="33"/>
      <c r="B11" s="33"/>
      <c r="C11" s="34"/>
      <c r="D11" s="35"/>
      <c r="E11" s="33"/>
      <c r="F11" s="33"/>
      <c r="G11" s="33"/>
      <c r="H11" s="33"/>
      <c r="I11" s="33"/>
      <c r="J11" s="37"/>
      <c r="K11" s="38"/>
      <c r="L11" s="33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="22" customFormat="1" ht="32" customHeight="1" spans="1:26">
      <c r="A12" s="33"/>
      <c r="B12" s="33"/>
      <c r="C12" s="34"/>
      <c r="D12" s="35"/>
      <c r="E12" s="33"/>
      <c r="F12" s="33"/>
      <c r="G12" s="33"/>
      <c r="H12" s="33"/>
      <c r="I12" s="33"/>
      <c r="J12" s="37"/>
      <c r="K12" s="38"/>
      <c r="L12" s="33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</sheetData>
  <sheetProtection selectLockedCells="1"/>
  <mergeCells count="13">
    <mergeCell ref="A1:L1"/>
    <mergeCell ref="A2:C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workbookViewId="0">
      <selection activeCell="S14" sqref="S14"/>
    </sheetView>
  </sheetViews>
  <sheetFormatPr defaultColWidth="9" defaultRowHeight="13.5"/>
  <cols>
    <col min="1" max="1" width="4.875" style="3" customWidth="1"/>
    <col min="2" max="2" width="4.75" style="3" customWidth="1"/>
    <col min="3" max="3" width="6.13333333333333" style="3" customWidth="1"/>
    <col min="4" max="4" width="12.1333333333333" style="3" customWidth="1"/>
    <col min="5" max="5" width="31.7666666666667" style="3" customWidth="1"/>
    <col min="6" max="6" width="7.625" style="3" customWidth="1"/>
    <col min="7" max="7" width="7.125" style="3" customWidth="1"/>
    <col min="8" max="8" width="8.5" style="3" customWidth="1"/>
    <col min="9" max="9" width="9.31666666666667" style="3" customWidth="1"/>
    <col min="10" max="10" width="8.20833333333333" style="3" customWidth="1"/>
    <col min="11" max="11" width="9.06666666666667" style="3" customWidth="1"/>
    <col min="12" max="12" width="7.35833333333333" style="3" customWidth="1"/>
    <col min="13" max="13" width="13.625" style="3" customWidth="1"/>
    <col min="14" max="26" width="9" style="3"/>
  </cols>
  <sheetData>
    <row r="1" ht="34" customHeight="1" spans="1:13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customHeight="1" spans="1:13">
      <c r="A2" s="5" t="s">
        <v>1</v>
      </c>
      <c r="B2" s="5"/>
      <c r="C2" s="5"/>
      <c r="D2" s="5"/>
      <c r="E2" s="6"/>
      <c r="F2" s="6"/>
      <c r="G2" s="7" t="s">
        <v>2</v>
      </c>
      <c r="H2" s="7"/>
      <c r="I2" s="7"/>
      <c r="J2" s="7"/>
      <c r="K2" s="8" t="s">
        <v>3</v>
      </c>
      <c r="L2" s="8"/>
      <c r="M2" s="8"/>
    </row>
    <row r="3" s="2" customFormat="1" ht="21" customHeight="1" spans="1:13">
      <c r="A3" s="9" t="s">
        <v>21</v>
      </c>
      <c r="B3" s="9" t="s">
        <v>5</v>
      </c>
      <c r="C3" s="9" t="s">
        <v>22</v>
      </c>
      <c r="D3" s="9" t="s">
        <v>6</v>
      </c>
      <c r="E3" s="9" t="s">
        <v>7</v>
      </c>
      <c r="F3" s="9" t="s">
        <v>23</v>
      </c>
      <c r="G3" s="9" t="s">
        <v>9</v>
      </c>
      <c r="H3" s="9"/>
      <c r="I3" s="9"/>
      <c r="J3" s="9" t="s">
        <v>10</v>
      </c>
      <c r="K3" s="9" t="s">
        <v>11</v>
      </c>
      <c r="L3" s="9" t="s">
        <v>12</v>
      </c>
      <c r="M3" s="10" t="s">
        <v>13</v>
      </c>
    </row>
    <row r="4" s="2" customFormat="1" ht="42" customHeight="1" spans="1:13">
      <c r="A4" s="9"/>
      <c r="B4" s="9"/>
      <c r="C4" s="9"/>
      <c r="D4" s="9"/>
      <c r="E4" s="9"/>
      <c r="F4" s="9"/>
      <c r="G4" s="9" t="s">
        <v>14</v>
      </c>
      <c r="H4" s="9" t="s">
        <v>15</v>
      </c>
      <c r="I4" s="9" t="s">
        <v>16</v>
      </c>
      <c r="J4" s="9"/>
      <c r="K4" s="9"/>
      <c r="L4" s="9"/>
      <c r="M4" s="10"/>
    </row>
    <row r="5" ht="22" customHeight="1" spans="1:13">
      <c r="A5" s="11"/>
      <c r="B5" s="40" t="s">
        <v>17</v>
      </c>
      <c r="C5" s="11">
        <v>1</v>
      </c>
      <c r="D5" s="11" t="s">
        <v>18</v>
      </c>
      <c r="E5" s="12" t="s">
        <v>24</v>
      </c>
      <c r="F5" s="13" t="s">
        <v>25</v>
      </c>
      <c r="G5" s="14">
        <v>0.66</v>
      </c>
      <c r="H5" s="14"/>
      <c r="I5" s="15">
        <f t="shared" ref="I5:I21" si="0">G5+H5</f>
        <v>0.66</v>
      </c>
      <c r="J5" s="15">
        <v>0.58</v>
      </c>
      <c r="K5" s="16">
        <f t="shared" ref="K5:K21" si="1">J5/I5</f>
        <v>0.878787878787879</v>
      </c>
      <c r="L5" s="17">
        <f t="shared" ref="L5:L21" si="2">I5-J5</f>
        <v>0.0800000000000001</v>
      </c>
      <c r="M5" s="18"/>
    </row>
    <row r="6" ht="22" customHeight="1" spans="1:13">
      <c r="A6" s="11"/>
      <c r="B6" s="40" t="s">
        <v>17</v>
      </c>
      <c r="C6" s="11">
        <v>2</v>
      </c>
      <c r="D6" s="11" t="s">
        <v>18</v>
      </c>
      <c r="E6" s="12" t="s">
        <v>26</v>
      </c>
      <c r="F6" s="13" t="s">
        <v>25</v>
      </c>
      <c r="G6" s="19">
        <v>20</v>
      </c>
      <c r="H6" s="19"/>
      <c r="I6" s="15">
        <f t="shared" si="0"/>
        <v>20</v>
      </c>
      <c r="J6" s="17">
        <v>17.6</v>
      </c>
      <c r="K6" s="16">
        <f t="shared" si="1"/>
        <v>0.88</v>
      </c>
      <c r="L6" s="17">
        <f t="shared" si="2"/>
        <v>2.4</v>
      </c>
      <c r="M6" s="18"/>
    </row>
    <row r="7" ht="28" customHeight="1" spans="1:13">
      <c r="A7" s="11"/>
      <c r="B7" s="40" t="s">
        <v>17</v>
      </c>
      <c r="C7" s="11">
        <v>3</v>
      </c>
      <c r="D7" s="11" t="s">
        <v>18</v>
      </c>
      <c r="E7" s="12" t="s">
        <v>27</v>
      </c>
      <c r="F7" s="13" t="s">
        <v>25</v>
      </c>
      <c r="G7" s="20">
        <v>100</v>
      </c>
      <c r="H7" s="19"/>
      <c r="I7" s="15">
        <f t="shared" si="0"/>
        <v>100</v>
      </c>
      <c r="J7" s="17">
        <v>43.66</v>
      </c>
      <c r="K7" s="16">
        <f t="shared" si="1"/>
        <v>0.4366</v>
      </c>
      <c r="L7" s="17">
        <f t="shared" si="2"/>
        <v>56.34</v>
      </c>
      <c r="M7" s="18" t="s">
        <v>28</v>
      </c>
    </row>
    <row r="8" ht="22" customHeight="1" spans="1:13">
      <c r="A8" s="11"/>
      <c r="B8" s="40" t="s">
        <v>17</v>
      </c>
      <c r="C8" s="11">
        <v>4</v>
      </c>
      <c r="D8" s="11" t="s">
        <v>18</v>
      </c>
      <c r="E8" s="12" t="s">
        <v>29</v>
      </c>
      <c r="F8" s="13" t="s">
        <v>25</v>
      </c>
      <c r="G8" s="20">
        <v>149.95</v>
      </c>
      <c r="H8" s="19"/>
      <c r="I8" s="15">
        <f t="shared" si="0"/>
        <v>149.95</v>
      </c>
      <c r="J8" s="17">
        <v>147.91</v>
      </c>
      <c r="K8" s="16">
        <f t="shared" si="1"/>
        <v>0.986395465155052</v>
      </c>
      <c r="L8" s="17">
        <f t="shared" si="2"/>
        <v>2.03999999999999</v>
      </c>
      <c r="M8" s="18"/>
    </row>
    <row r="9" ht="22" customHeight="1" spans="1:13">
      <c r="A9" s="11"/>
      <c r="B9" s="40" t="s">
        <v>17</v>
      </c>
      <c r="C9" s="11">
        <v>5</v>
      </c>
      <c r="D9" s="11" t="s">
        <v>18</v>
      </c>
      <c r="E9" s="12" t="s">
        <v>30</v>
      </c>
      <c r="F9" s="11" t="s">
        <v>31</v>
      </c>
      <c r="G9" s="20">
        <v>40</v>
      </c>
      <c r="H9" s="19"/>
      <c r="I9" s="15">
        <f t="shared" si="0"/>
        <v>40</v>
      </c>
      <c r="J9" s="17">
        <v>37.25</v>
      </c>
      <c r="K9" s="16">
        <f t="shared" si="1"/>
        <v>0.93125</v>
      </c>
      <c r="L9" s="17">
        <f t="shared" si="2"/>
        <v>2.75</v>
      </c>
      <c r="M9" s="18"/>
    </row>
    <row r="10" ht="26" customHeight="1" spans="1:13">
      <c r="A10" s="11"/>
      <c r="B10" s="40" t="s">
        <v>17</v>
      </c>
      <c r="C10" s="11">
        <v>6</v>
      </c>
      <c r="D10" s="11" t="s">
        <v>18</v>
      </c>
      <c r="E10" s="12" t="s">
        <v>32</v>
      </c>
      <c r="F10" s="18" t="s">
        <v>33</v>
      </c>
      <c r="G10" s="19">
        <v>225</v>
      </c>
      <c r="H10" s="19"/>
      <c r="I10" s="15">
        <f t="shared" si="0"/>
        <v>225</v>
      </c>
      <c r="J10" s="17">
        <v>52.74</v>
      </c>
      <c r="K10" s="16">
        <f t="shared" si="1"/>
        <v>0.2344</v>
      </c>
      <c r="L10" s="17">
        <f t="shared" si="2"/>
        <v>172.26</v>
      </c>
      <c r="M10" s="18" t="s">
        <v>28</v>
      </c>
    </row>
    <row r="11" ht="24" customHeight="1" spans="1:13">
      <c r="A11" s="11"/>
      <c r="B11" s="40" t="s">
        <v>17</v>
      </c>
      <c r="C11" s="11">
        <v>7</v>
      </c>
      <c r="D11" s="11" t="s">
        <v>18</v>
      </c>
      <c r="E11" s="12" t="s">
        <v>34</v>
      </c>
      <c r="F11" s="11" t="s">
        <v>35</v>
      </c>
      <c r="G11" s="20">
        <v>10</v>
      </c>
      <c r="H11" s="19"/>
      <c r="I11" s="15">
        <f t="shared" si="0"/>
        <v>10</v>
      </c>
      <c r="J11" s="17">
        <v>7.52</v>
      </c>
      <c r="K11" s="16">
        <f t="shared" si="1"/>
        <v>0.752</v>
      </c>
      <c r="L11" s="17">
        <f t="shared" si="2"/>
        <v>2.48</v>
      </c>
      <c r="M11" s="18" t="s">
        <v>28</v>
      </c>
    </row>
    <row r="12" ht="22" customHeight="1" spans="1:13">
      <c r="A12" s="11"/>
      <c r="B12" s="40" t="s">
        <v>17</v>
      </c>
      <c r="C12" s="11">
        <v>8</v>
      </c>
      <c r="D12" s="11" t="s">
        <v>18</v>
      </c>
      <c r="E12" s="12" t="s">
        <v>36</v>
      </c>
      <c r="F12" s="11" t="s">
        <v>35</v>
      </c>
      <c r="G12" s="19">
        <v>0</v>
      </c>
      <c r="H12" s="19">
        <v>3549.25</v>
      </c>
      <c r="I12" s="15">
        <f t="shared" si="0"/>
        <v>3549.25</v>
      </c>
      <c r="J12" s="17">
        <v>3549.25</v>
      </c>
      <c r="K12" s="16">
        <f t="shared" si="1"/>
        <v>1</v>
      </c>
      <c r="L12" s="17">
        <f t="shared" si="2"/>
        <v>0</v>
      </c>
      <c r="M12" s="18"/>
    </row>
    <row r="13" ht="22" customHeight="1" spans="1:13">
      <c r="A13" s="11"/>
      <c r="B13" s="40" t="s">
        <v>17</v>
      </c>
      <c r="C13" s="11">
        <v>9</v>
      </c>
      <c r="D13" s="11" t="s">
        <v>18</v>
      </c>
      <c r="E13" s="11" t="s">
        <v>37</v>
      </c>
      <c r="F13" s="11" t="s">
        <v>38</v>
      </c>
      <c r="G13" s="19">
        <v>17.5</v>
      </c>
      <c r="H13" s="19"/>
      <c r="I13" s="15">
        <f t="shared" si="0"/>
        <v>17.5</v>
      </c>
      <c r="J13" s="17">
        <v>12.7</v>
      </c>
      <c r="K13" s="16">
        <f t="shared" si="1"/>
        <v>0.725714285714286</v>
      </c>
      <c r="L13" s="17">
        <f t="shared" si="2"/>
        <v>4.8</v>
      </c>
      <c r="M13" s="18" t="s">
        <v>28</v>
      </c>
    </row>
    <row r="14" ht="22" customHeight="1" spans="1:13">
      <c r="A14" s="11"/>
      <c r="B14" s="40" t="s">
        <v>17</v>
      </c>
      <c r="C14" s="11">
        <v>10</v>
      </c>
      <c r="D14" s="11" t="s">
        <v>18</v>
      </c>
      <c r="E14" s="11" t="s">
        <v>39</v>
      </c>
      <c r="F14" s="11" t="s">
        <v>38</v>
      </c>
      <c r="G14" s="19">
        <v>3</v>
      </c>
      <c r="H14" s="19"/>
      <c r="I14" s="15">
        <f t="shared" si="0"/>
        <v>3</v>
      </c>
      <c r="J14" s="17">
        <v>0.6</v>
      </c>
      <c r="K14" s="16">
        <f t="shared" si="1"/>
        <v>0.2</v>
      </c>
      <c r="L14" s="17">
        <f t="shared" si="2"/>
        <v>2.4</v>
      </c>
      <c r="M14" s="18"/>
    </row>
    <row r="15" ht="22" customHeight="1" spans="1:13">
      <c r="A15" s="11"/>
      <c r="B15" s="40" t="s">
        <v>17</v>
      </c>
      <c r="C15" s="11">
        <v>11</v>
      </c>
      <c r="D15" s="11" t="s">
        <v>18</v>
      </c>
      <c r="E15" s="11" t="s">
        <v>40</v>
      </c>
      <c r="F15" s="11" t="s">
        <v>41</v>
      </c>
      <c r="G15" s="19">
        <v>5</v>
      </c>
      <c r="H15" s="19"/>
      <c r="I15" s="15">
        <f t="shared" si="0"/>
        <v>5</v>
      </c>
      <c r="J15" s="17"/>
      <c r="K15" s="16">
        <f t="shared" si="1"/>
        <v>0</v>
      </c>
      <c r="L15" s="17">
        <f t="shared" si="2"/>
        <v>5</v>
      </c>
      <c r="M15" s="18"/>
    </row>
    <row r="16" ht="22" customHeight="1" spans="1:13">
      <c r="A16" s="11"/>
      <c r="B16" s="40" t="s">
        <v>17</v>
      </c>
      <c r="C16" s="11">
        <v>12</v>
      </c>
      <c r="D16" s="11" t="s">
        <v>18</v>
      </c>
      <c r="E16" s="11" t="s">
        <v>42</v>
      </c>
      <c r="F16" s="11" t="s">
        <v>41</v>
      </c>
      <c r="G16" s="19">
        <v>18.48</v>
      </c>
      <c r="H16" s="19">
        <v>-17.4</v>
      </c>
      <c r="I16" s="15">
        <f t="shared" si="0"/>
        <v>1.08</v>
      </c>
      <c r="J16" s="17">
        <v>0.12</v>
      </c>
      <c r="K16" s="16">
        <f t="shared" si="1"/>
        <v>0.111111111111111</v>
      </c>
      <c r="L16" s="17">
        <f>I16-J16</f>
        <v>0.960000000000002</v>
      </c>
      <c r="M16" s="18"/>
    </row>
    <row r="17" ht="27" customHeight="1" spans="1:13">
      <c r="A17" s="11"/>
      <c r="B17" s="40" t="s">
        <v>17</v>
      </c>
      <c r="C17" s="11">
        <v>13</v>
      </c>
      <c r="D17" s="11" t="s">
        <v>18</v>
      </c>
      <c r="E17" s="11" t="s">
        <v>43</v>
      </c>
      <c r="F17" s="11" t="s">
        <v>41</v>
      </c>
      <c r="G17" s="19">
        <v>35</v>
      </c>
      <c r="H17" s="19"/>
      <c r="I17" s="15">
        <f t="shared" si="0"/>
        <v>35</v>
      </c>
      <c r="J17" s="17">
        <v>17.92</v>
      </c>
      <c r="K17" s="16">
        <f t="shared" si="1"/>
        <v>0.512</v>
      </c>
      <c r="L17" s="17">
        <f t="shared" si="2"/>
        <v>17.08</v>
      </c>
      <c r="M17" s="18" t="s">
        <v>28</v>
      </c>
    </row>
    <row r="18" ht="22" customHeight="1" spans="1:13">
      <c r="A18" s="11"/>
      <c r="B18" s="40" t="s">
        <v>17</v>
      </c>
      <c r="C18" s="11">
        <v>14</v>
      </c>
      <c r="D18" s="11" t="s">
        <v>18</v>
      </c>
      <c r="E18" s="11" t="s">
        <v>44</v>
      </c>
      <c r="F18" s="11" t="s">
        <v>41</v>
      </c>
      <c r="G18" s="19">
        <v>96</v>
      </c>
      <c r="H18" s="19"/>
      <c r="I18" s="15">
        <f t="shared" si="0"/>
        <v>96</v>
      </c>
      <c r="J18" s="17">
        <v>94.08</v>
      </c>
      <c r="K18" s="16">
        <f t="shared" si="1"/>
        <v>0.98</v>
      </c>
      <c r="L18" s="17">
        <f t="shared" si="2"/>
        <v>1.92</v>
      </c>
      <c r="M18" s="18"/>
    </row>
    <row r="19" ht="22" customHeight="1" spans="1:13">
      <c r="A19" s="11"/>
      <c r="B19" s="40" t="s">
        <v>17</v>
      </c>
      <c r="C19" s="11">
        <v>15</v>
      </c>
      <c r="D19" s="11" t="s">
        <v>18</v>
      </c>
      <c r="E19" s="11" t="s">
        <v>45</v>
      </c>
      <c r="F19" s="11" t="s">
        <v>41</v>
      </c>
      <c r="G19" s="19">
        <v>300</v>
      </c>
      <c r="H19" s="19"/>
      <c r="I19" s="15">
        <f t="shared" si="0"/>
        <v>300</v>
      </c>
      <c r="J19" s="17"/>
      <c r="K19" s="16">
        <f t="shared" si="1"/>
        <v>0</v>
      </c>
      <c r="L19" s="17">
        <f t="shared" si="2"/>
        <v>300</v>
      </c>
      <c r="M19" s="18"/>
    </row>
    <row r="20" ht="22" customHeight="1" spans="1:13">
      <c r="A20" s="11"/>
      <c r="B20" s="40" t="s">
        <v>17</v>
      </c>
      <c r="C20" s="11">
        <v>16</v>
      </c>
      <c r="D20" s="11" t="s">
        <v>18</v>
      </c>
      <c r="E20" s="11" t="s">
        <v>46</v>
      </c>
      <c r="F20" s="11" t="s">
        <v>47</v>
      </c>
      <c r="G20" s="20">
        <v>35</v>
      </c>
      <c r="H20" s="19"/>
      <c r="I20" s="15">
        <f t="shared" si="0"/>
        <v>35</v>
      </c>
      <c r="J20" s="17">
        <v>25.07</v>
      </c>
      <c r="K20" s="16">
        <f t="shared" si="1"/>
        <v>0.716285714285714</v>
      </c>
      <c r="L20" s="17">
        <f t="shared" si="2"/>
        <v>9.93</v>
      </c>
      <c r="M20" s="18" t="s">
        <v>28</v>
      </c>
    </row>
    <row r="21" ht="22" customHeight="1" spans="1:13">
      <c r="A21" s="11"/>
      <c r="B21" s="40" t="s">
        <v>17</v>
      </c>
      <c r="C21" s="11">
        <v>17</v>
      </c>
      <c r="D21" s="11" t="s">
        <v>18</v>
      </c>
      <c r="E21" s="11" t="s">
        <v>48</v>
      </c>
      <c r="F21" s="11" t="s">
        <v>49</v>
      </c>
      <c r="G21" s="20">
        <v>129</v>
      </c>
      <c r="H21" s="20">
        <v>393.35</v>
      </c>
      <c r="I21" s="15">
        <f t="shared" si="0"/>
        <v>522.35</v>
      </c>
      <c r="J21" s="17">
        <v>514.76</v>
      </c>
      <c r="K21" s="16">
        <f t="shared" si="1"/>
        <v>0.985469512778788</v>
      </c>
      <c r="L21" s="17">
        <f t="shared" si="2"/>
        <v>7.59000000000003</v>
      </c>
      <c r="M21" s="18"/>
    </row>
  </sheetData>
  <mergeCells count="15">
    <mergeCell ref="A1:M1"/>
    <mergeCell ref="A2:D2"/>
    <mergeCell ref="G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51389" right="0.554861" top="0.409028" bottom="0.40902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附表1部门整体运行监控情况统计表</vt:lpstr>
      <vt:lpstr>附表2项目绩效运行监控情况统计表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苏黎世</cp:lastModifiedBy>
  <dcterms:created xsi:type="dcterms:W3CDTF">2026-01-19T16:09:00Z</dcterms:created>
  <dcterms:modified xsi:type="dcterms:W3CDTF">2026-01-20T01:39:11Z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E8843B982C5545E6BE3AD2454C0274E3_13</vt:lpwstr>
  </property>
  <property fmtid="{D5CDD505-2E9C-101B-9397-08002B2CF9AE}" pid="3" name="KSOProductBuildVer">
    <vt:lpwstr>2052-12.1.0.23542</vt:lpwstr>
  </property>
</Properties>
</file>