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<sst xmlns="http://schemas.openxmlformats.org/spreadsheetml/2006/main" count="118" uniqueCount="50">
  <si>
    <t>附表3    2024年部门预算绩效运行监控情况汇总表（部门整体）</t>
  </si>
  <si>
    <t>填表人：彭水根</t>
  </si>
  <si>
    <t>联系电话：83241257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</si>
  <si>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</si>
  <si>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</si>
  <si>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</si>
  <si>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</si>
  <si>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</si>
  <si>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</si>
  <si>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</si>
  <si>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</si>
  <si>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</si>
  <si>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</si>
  <si>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</si>
  <si>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</si>
  <si>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</si>
  <si>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</si>
  <si>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</si>
  <si>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不填</t>
  </si>
  <si>
    <t>单位名称</t>
  </si>
  <si>
    <t>部门整体</t>
  </si>
  <si>
    <t>051001</t>
  </si>
  <si>
    <t>区应急管理局</t>
  </si>
  <si>
    <t xml:space="preserve"> 附表4       2024年部门预算绩效运行监控情况汇总表（项目）</t>
  </si>
  <si>
    <t>项目序号</t>
  </si>
  <si>
    <t>安全生产保障经费</t>
  </si>
  <si>
    <t>办公室</t>
  </si>
  <si>
    <t>安全生产宣教经费</t>
  </si>
  <si>
    <t>党建活动经费</t>
  </si>
  <si>
    <t>安全生产专项整治</t>
  </si>
  <si>
    <t>监督科</t>
  </si>
  <si>
    <t>安全生产视频监控</t>
  </si>
  <si>
    <t>依法行政经费</t>
  </si>
  <si>
    <t>执法大队</t>
  </si>
  <si>
    <t>安全生产举报奖励</t>
  </si>
  <si>
    <t>安办工作经费</t>
  </si>
  <si>
    <t>综合科</t>
  </si>
  <si>
    <t>防灾减灾工作经费</t>
  </si>
  <si>
    <t>灾救科</t>
  </si>
  <si>
    <t>灾害信息员通讯补贴</t>
  </si>
  <si>
    <t>执行率不包括直接划拨街道的17.40万元</t>
  </si>
  <si>
    <t>应急管理工作经费</t>
  </si>
  <si>
    <t>值班中心</t>
  </si>
  <si>
    <t>防震减灾工作经费</t>
  </si>
  <si>
    <t>地震办</t>
  </si>
  <si>
    <t>购买劳务服务</t>
  </si>
  <si>
    <t>指挥中心标准化建设</t>
  </si>
  <si>
    <t>2024年中央自然灾害救灾资金(低温雨雪冰冻灾害)</t>
  </si>
  <si>
    <t>装配式小型消防站采购项目</t>
  </si>
  <si>
    <t>防震减灾示范学校创建经费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</si>
</sst>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黑体"/>
      <charset val="134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theme="8" tint="0.7997070223090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 applyProtection="0"/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5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5" fillId="0" borderId="0"/>
    <xf numFmtId="0" fontId="35" fillId="0" borderId="0" applyProtection="0"/>
    <xf numFmtId="0" fontId="5" fillId="0" borderId="0" applyProtection="0"/>
    <xf numFmtId="0" fontId="0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4" fontId="0" fillId="0" borderId="2" xfId="0" applyNumberForma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 wrapText="1"/>
    </xf>
    <xf numFmtId="10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10" fontId="0" fillId="0" borderId="0" xfId="0" applyNumberFormat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0" fontId="8" fillId="0" borderId="0" xfId="0" applyNumberFormat="1" applyFont="1" applyFill="1" applyAlignment="1">
      <alignment horizontal="center" vertical="center" wrapText="1"/>
    </xf>
    <xf numFmtId="9" fontId="5" fillId="0" borderId="0" xfId="81" applyFont="1" applyFill="1" applyBorder="1" applyAlignment="1">
      <alignment horizontal="center" vertical="center" wrapText="1"/>
    </xf>
    <xf numFmtId="10" fontId="5" fillId="0" borderId="0" xfId="81" applyNumberFormat="1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vertical="center" wrapText="1"/>
    </xf>
    <xf numFmtId="0" fontId="0" fillId="0" borderId="2" xfId="0" applyBorder="1" quotePrefix="1">
      <alignment vertical="center"/>
    </xf>
    <xf numFmtId="0" fontId="3" fillId="0" borderId="2" xfId="0" applyFont="1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pane xSplit="12" ySplit="4" topLeftCell="M5" activePane="bottomRight" state="frozen"/>
      <selection/>
      <selection pane="topRight"/>
      <selection pane="bottomLeft"/>
      <selection pane="bottomRight" activeCell="H11" sqref="H11"/>
    </sheetView>
  </sheetViews>
  <sheetFormatPr defaultColWidth="9" defaultRowHeight="20.1" customHeight="1" outlineLevelRow="5"/>
  <cols>
    <col min="3" max="3" width="11.25" customWidth="1"/>
    <col min="4" max="4" width="9.75" customWidth="1"/>
    <col min="5" max="5" width="14.25" customWidth="1"/>
    <col min="6" max="6" width="12.5" customWidth="1"/>
    <col min="7" max="7" width="12.625"/>
    <col min="8" max="8" width="13.875" customWidth="1"/>
    <col min="9" max="9" width="12.625"/>
    <col min="11" max="11" width="10.625" style="32" customWidth="1"/>
    <col min="12" max="12" width="15.375" customWidth="1"/>
  </cols>
  <sheetData>
    <row r="1" ht="45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6"/>
      <c r="L1" s="33"/>
      <c r="M1" s="33"/>
    </row>
    <row r="2" customHeight="1" spans="1:12">
      <c r="A2" s="34" t="s">
        <v>1</v>
      </c>
      <c r="B2" s="34"/>
      <c r="C2" s="34"/>
      <c r="D2" s="35"/>
      <c r="E2" s="35"/>
      <c r="F2" s="35" t="s">
        <v>2</v>
      </c>
      <c r="G2" s="35"/>
      <c r="H2" s="35"/>
      <c r="I2" s="35"/>
      <c r="J2" s="37"/>
      <c r="K2" s="38"/>
      <c r="L2" s="35" t="s">
        <v>3</v>
      </c>
    </row>
    <row r="3" customHeight="1" spans="1:13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/>
      <c r="I3" s="10"/>
      <c r="J3" s="10" t="s">
        <v>11</v>
      </c>
      <c r="K3" s="23" t="s">
        <v>12</v>
      </c>
      <c r="L3" s="24" t="s">
        <v>13</v>
      </c>
      <c r="M3" s="24" t="s">
        <v>14</v>
      </c>
    </row>
    <row r="4" ht="33" customHeight="1" spans="1:13">
      <c r="A4" s="10"/>
      <c r="B4" s="10"/>
      <c r="C4" s="10"/>
      <c r="D4" s="10"/>
      <c r="E4" s="10"/>
      <c r="F4" s="10"/>
      <c r="G4" s="10" t="s">
        <v>15</v>
      </c>
      <c r="H4" s="10" t="s">
        <v>16</v>
      </c>
      <c r="I4" s="10" t="s">
        <v>17</v>
      </c>
      <c r="J4" s="10"/>
      <c r="K4" s="23"/>
      <c r="L4" s="24"/>
      <c r="M4" s="24"/>
    </row>
    <row r="5" customHeight="1" spans="1:13">
      <c r="A5" s="11" t="s">
        <v>18</v>
      </c>
      <c r="B5" s="11"/>
      <c r="C5" s="11" t="s">
        <v>18</v>
      </c>
      <c r="D5" s="11" t="s">
        <v>19</v>
      </c>
      <c r="E5" s="11" t="s">
        <v>20</v>
      </c>
      <c r="F5" s="11" t="s">
        <v>19</v>
      </c>
      <c r="G5" s="11"/>
      <c r="H5" s="11"/>
      <c r="I5" s="11"/>
      <c r="J5" s="11"/>
      <c r="K5" s="39"/>
      <c r="L5" s="11"/>
      <c r="M5" s="11"/>
    </row>
    <row r="6" customHeight="1" spans="1:13">
      <c r="A6" s="11"/>
      <c r="B6" s="40" t="s">
        <v>21</v>
      </c>
      <c r="C6" s="11"/>
      <c r="D6" s="11" t="s">
        <v>22</v>
      </c>
      <c r="E6" s="11" t="s">
        <v>20</v>
      </c>
      <c r="F6" s="11" t="s">
        <v>22</v>
      </c>
      <c r="G6" s="11">
        <v>1595.61</v>
      </c>
      <c r="H6" s="11">
        <v>1990.3</v>
      </c>
      <c r="I6" s="11">
        <f>G6+H6</f>
        <v>3585.91</v>
      </c>
      <c r="J6" s="11">
        <v>3512.16</v>
      </c>
      <c r="K6" s="39">
        <f>J6/I6</f>
        <v>0.979433393476133</v>
      </c>
      <c r="L6" s="11"/>
      <c r="M6" s="11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Q11" sqref="Q11"/>
    </sheetView>
  </sheetViews>
  <sheetFormatPr defaultColWidth="9" defaultRowHeight="20.1" customHeight="1"/>
  <cols>
    <col min="1" max="1" width="6.86666666666667" style="4" customWidth="1"/>
    <col min="2" max="2" width="8.99166666666667" style="4" customWidth="1"/>
    <col min="3" max="3" width="6" style="4" customWidth="1"/>
    <col min="4" max="4" width="11.625" style="4" customWidth="1"/>
    <col min="5" max="5" width="22.6583333333333" style="4" customWidth="1"/>
    <col min="6" max="6" width="8.75" style="4" customWidth="1"/>
    <col min="7" max="7" width="9.375" style="4" customWidth="1"/>
    <col min="8" max="8" width="11.625" style="4" customWidth="1"/>
    <col min="9" max="9" width="9.375" style="4" customWidth="1"/>
    <col min="10" max="10" width="10.625" style="4" customWidth="1"/>
    <col min="11" max="11" width="8.5" style="5" customWidth="1"/>
    <col min="12" max="12" width="8.5" style="4" customWidth="1"/>
    <col min="13" max="13" width="16.5" style="6" customWidth="1"/>
    <col min="14" max="16384" width="9" style="4"/>
  </cols>
  <sheetData>
    <row r="1" ht="38.1" customHeight="1" spans="1:13">
      <c r="A1" s="7" t="s">
        <v>23</v>
      </c>
      <c r="B1" s="7"/>
      <c r="C1" s="7"/>
      <c r="D1" s="7"/>
      <c r="E1" s="7"/>
      <c r="F1" s="7"/>
      <c r="G1" s="7"/>
      <c r="H1" s="7"/>
      <c r="I1" s="7"/>
      <c r="J1" s="7"/>
      <c r="K1" s="20"/>
      <c r="L1" s="7"/>
      <c r="M1" s="7"/>
    </row>
    <row r="2" s="1" customFormat="1" customHeight="1" spans="1:13">
      <c r="A2" s="8" t="s">
        <v>1</v>
      </c>
      <c r="B2" s="8"/>
      <c r="C2" s="8"/>
      <c r="D2" s="8"/>
      <c r="E2" s="9"/>
      <c r="F2" s="9"/>
      <c r="G2" s="9" t="s">
        <v>2</v>
      </c>
      <c r="H2" s="9"/>
      <c r="I2" s="9"/>
      <c r="J2" s="9"/>
      <c r="K2" s="21" t="s">
        <v>3</v>
      </c>
      <c r="L2" s="22"/>
      <c r="M2" s="22"/>
    </row>
    <row r="3" s="2" customFormat="1" customHeight="1" spans="1:13">
      <c r="A3" s="10" t="s">
        <v>4</v>
      </c>
      <c r="B3" s="10" t="s">
        <v>5</v>
      </c>
      <c r="C3" s="10" t="s">
        <v>24</v>
      </c>
      <c r="D3" s="10" t="s">
        <v>7</v>
      </c>
      <c r="E3" s="10" t="s">
        <v>8</v>
      </c>
      <c r="F3" s="10" t="s">
        <v>9</v>
      </c>
      <c r="G3" s="10" t="s">
        <v>10</v>
      </c>
      <c r="H3" s="10"/>
      <c r="I3" s="10"/>
      <c r="J3" s="10" t="s">
        <v>11</v>
      </c>
      <c r="K3" s="23" t="s">
        <v>12</v>
      </c>
      <c r="L3" s="24" t="s">
        <v>13</v>
      </c>
      <c r="M3" s="24" t="s">
        <v>14</v>
      </c>
    </row>
    <row r="4" s="2" customFormat="1" ht="33" customHeight="1" spans="1:13">
      <c r="A4" s="10"/>
      <c r="B4" s="10"/>
      <c r="C4" s="10"/>
      <c r="D4" s="10"/>
      <c r="E4" s="10"/>
      <c r="F4" s="10"/>
      <c r="G4" s="10" t="s">
        <v>15</v>
      </c>
      <c r="H4" s="10" t="s">
        <v>16</v>
      </c>
      <c r="I4" s="10" t="s">
        <v>17</v>
      </c>
      <c r="J4" s="10"/>
      <c r="K4" s="23"/>
      <c r="L4" s="24"/>
      <c r="M4" s="24"/>
    </row>
    <row r="5" customHeight="1" spans="1:13">
      <c r="A5" s="11" t="s">
        <v>18</v>
      </c>
      <c r="B5" s="12"/>
      <c r="C5" s="12"/>
      <c r="D5" s="12" t="s">
        <v>19</v>
      </c>
      <c r="E5" s="12"/>
      <c r="F5" s="12"/>
      <c r="G5" s="12"/>
      <c r="H5" s="12"/>
      <c r="I5" s="12"/>
      <c r="J5" s="12"/>
      <c r="K5" s="25"/>
      <c r="L5" s="26"/>
      <c r="M5" s="27"/>
    </row>
    <row r="6" customHeight="1" spans="1:13">
      <c r="A6" s="12"/>
      <c r="B6" s="41" t="s">
        <v>21</v>
      </c>
      <c r="C6" s="13">
        <v>1</v>
      </c>
      <c r="D6" s="13" t="s">
        <v>22</v>
      </c>
      <c r="E6" s="13" t="s">
        <v>25</v>
      </c>
      <c r="F6" s="13" t="s">
        <v>26</v>
      </c>
      <c r="G6" s="14">
        <v>20</v>
      </c>
      <c r="H6" s="14">
        <v>0</v>
      </c>
      <c r="I6" s="14">
        <f>G6+H6</f>
        <v>20</v>
      </c>
      <c r="J6" s="14">
        <v>19.8</v>
      </c>
      <c r="K6" s="28">
        <f>J6/I6</f>
        <v>0.99</v>
      </c>
      <c r="L6" s="29">
        <f>I6-J6</f>
        <v>0.199999999999999</v>
      </c>
      <c r="M6" s="30"/>
    </row>
    <row r="7" spans="1:13">
      <c r="A7" s="12"/>
      <c r="B7" s="41" t="s">
        <v>21</v>
      </c>
      <c r="C7" s="13">
        <v>2</v>
      </c>
      <c r="D7" s="13" t="s">
        <v>22</v>
      </c>
      <c r="E7" s="13" t="s">
        <v>27</v>
      </c>
      <c r="F7" s="13" t="s">
        <v>26</v>
      </c>
      <c r="G7" s="14">
        <v>120</v>
      </c>
      <c r="H7" s="14">
        <v>-14</v>
      </c>
      <c r="I7" s="14">
        <f t="shared" ref="I7:I22" si="0">G7+H7</f>
        <v>106</v>
      </c>
      <c r="J7" s="14">
        <v>58.91</v>
      </c>
      <c r="K7" s="28">
        <f t="shared" ref="K7:K23" si="1">J7/I7</f>
        <v>0.555754716981132</v>
      </c>
      <c r="L7" s="29">
        <f t="shared" ref="L7:L22" si="2">I7-J7</f>
        <v>47.09</v>
      </c>
      <c r="M7" s="30"/>
    </row>
    <row r="8" ht="13.5" spans="1:13">
      <c r="A8" s="12"/>
      <c r="B8" s="41" t="s">
        <v>21</v>
      </c>
      <c r="C8" s="13">
        <v>3</v>
      </c>
      <c r="D8" s="13" t="s">
        <v>22</v>
      </c>
      <c r="E8" s="13" t="s">
        <v>28</v>
      </c>
      <c r="F8" s="13" t="s">
        <v>26</v>
      </c>
      <c r="G8" s="14">
        <v>0.7</v>
      </c>
      <c r="H8" s="14"/>
      <c r="I8" s="14">
        <f t="shared" si="0"/>
        <v>0.7</v>
      </c>
      <c r="J8" s="14">
        <v>0.33</v>
      </c>
      <c r="K8" s="28">
        <f t="shared" si="1"/>
        <v>0.471428571428571</v>
      </c>
      <c r="L8" s="29">
        <f t="shared" si="2"/>
        <v>0.37</v>
      </c>
      <c r="M8" s="30"/>
    </row>
    <row r="9" customHeight="1" spans="1:13">
      <c r="A9" s="12"/>
      <c r="B9" s="41" t="s">
        <v>21</v>
      </c>
      <c r="C9" s="13">
        <v>4</v>
      </c>
      <c r="D9" s="13" t="s">
        <v>22</v>
      </c>
      <c r="E9" s="13" t="s">
        <v>29</v>
      </c>
      <c r="F9" s="13" t="s">
        <v>30</v>
      </c>
      <c r="G9" s="14">
        <v>40</v>
      </c>
      <c r="H9" s="14">
        <v>21.16</v>
      </c>
      <c r="I9" s="14">
        <f t="shared" si="0"/>
        <v>61.16</v>
      </c>
      <c r="J9" s="14">
        <v>61.16</v>
      </c>
      <c r="K9" s="28">
        <f t="shared" si="1"/>
        <v>1</v>
      </c>
      <c r="L9" s="29">
        <f t="shared" si="2"/>
        <v>0</v>
      </c>
      <c r="M9" s="30"/>
    </row>
    <row r="10" customHeight="1" spans="1:13">
      <c r="A10" s="12"/>
      <c r="B10" s="41" t="s">
        <v>21</v>
      </c>
      <c r="C10" s="13">
        <v>5</v>
      </c>
      <c r="D10" s="13" t="s">
        <v>22</v>
      </c>
      <c r="E10" s="13" t="s">
        <v>31</v>
      </c>
      <c r="F10" s="13" t="s">
        <v>30</v>
      </c>
      <c r="G10" s="14">
        <v>75</v>
      </c>
      <c r="H10" s="14">
        <v>-21.16</v>
      </c>
      <c r="I10" s="14">
        <f t="shared" si="0"/>
        <v>53.84</v>
      </c>
      <c r="J10" s="14">
        <v>53.84</v>
      </c>
      <c r="K10" s="28">
        <f t="shared" si="1"/>
        <v>1</v>
      </c>
      <c r="L10" s="29">
        <f t="shared" si="2"/>
        <v>0</v>
      </c>
      <c r="M10" s="30"/>
    </row>
    <row r="11" customHeight="1" spans="1:13">
      <c r="A11" s="12"/>
      <c r="B11" s="41" t="s">
        <v>21</v>
      </c>
      <c r="C11" s="13">
        <v>6</v>
      </c>
      <c r="D11" s="13" t="s">
        <v>22</v>
      </c>
      <c r="E11" s="13" t="s">
        <v>32</v>
      </c>
      <c r="F11" s="13" t="s">
        <v>33</v>
      </c>
      <c r="G11" s="14">
        <v>20</v>
      </c>
      <c r="H11" s="14"/>
      <c r="I11" s="14">
        <f t="shared" si="0"/>
        <v>20</v>
      </c>
      <c r="J11" s="14">
        <v>19.17</v>
      </c>
      <c r="K11" s="28">
        <f t="shared" si="1"/>
        <v>0.9585</v>
      </c>
      <c r="L11" s="29">
        <f t="shared" si="2"/>
        <v>0.829999999999998</v>
      </c>
      <c r="M11" s="30"/>
    </row>
    <row r="12" ht="27" customHeight="1" spans="1:13">
      <c r="A12" s="12"/>
      <c r="B12" s="41" t="s">
        <v>21</v>
      </c>
      <c r="C12" s="13">
        <v>7</v>
      </c>
      <c r="D12" s="13" t="s">
        <v>22</v>
      </c>
      <c r="E12" s="13" t="s">
        <v>34</v>
      </c>
      <c r="F12" s="13" t="s">
        <v>33</v>
      </c>
      <c r="G12" s="14">
        <v>3</v>
      </c>
      <c r="H12" s="14"/>
      <c r="I12" s="14">
        <f t="shared" si="0"/>
        <v>3</v>
      </c>
      <c r="J12" s="14">
        <v>0.3</v>
      </c>
      <c r="K12" s="28">
        <f t="shared" si="1"/>
        <v>0.1</v>
      </c>
      <c r="L12" s="29">
        <f t="shared" si="2"/>
        <v>2.7</v>
      </c>
      <c r="M12" s="15"/>
    </row>
    <row r="13" customHeight="1" spans="1:13">
      <c r="A13" s="12"/>
      <c r="B13" s="41" t="s">
        <v>21</v>
      </c>
      <c r="C13" s="13">
        <v>8</v>
      </c>
      <c r="D13" s="13" t="s">
        <v>22</v>
      </c>
      <c r="E13" s="13" t="s">
        <v>35</v>
      </c>
      <c r="F13" s="13" t="s">
        <v>36</v>
      </c>
      <c r="G13" s="14">
        <v>32</v>
      </c>
      <c r="H13" s="14"/>
      <c r="I13" s="14">
        <f t="shared" si="0"/>
        <v>32</v>
      </c>
      <c r="J13" s="14">
        <v>32</v>
      </c>
      <c r="K13" s="28">
        <f t="shared" si="1"/>
        <v>1</v>
      </c>
      <c r="L13" s="29">
        <f t="shared" si="2"/>
        <v>0</v>
      </c>
      <c r="M13" s="30"/>
    </row>
    <row r="14" customHeight="1" spans="1:13">
      <c r="A14" s="12"/>
      <c r="B14" s="41" t="s">
        <v>21</v>
      </c>
      <c r="C14" s="13">
        <v>9</v>
      </c>
      <c r="D14" s="13" t="s">
        <v>22</v>
      </c>
      <c r="E14" s="13" t="s">
        <v>37</v>
      </c>
      <c r="F14" s="13" t="s">
        <v>38</v>
      </c>
      <c r="G14" s="14">
        <v>40</v>
      </c>
      <c r="H14" s="14"/>
      <c r="I14" s="14">
        <v>40</v>
      </c>
      <c r="J14" s="14">
        <v>38.27</v>
      </c>
      <c r="K14" s="28">
        <f t="shared" si="1"/>
        <v>0.95675</v>
      </c>
      <c r="L14" s="29">
        <f t="shared" si="2"/>
        <v>1.73</v>
      </c>
      <c r="M14" s="30"/>
    </row>
    <row r="15" ht="28" customHeight="1" spans="1:13">
      <c r="A15" s="12"/>
      <c r="B15" s="41" t="s">
        <v>21</v>
      </c>
      <c r="C15" s="13">
        <v>10</v>
      </c>
      <c r="D15" s="13" t="s">
        <v>22</v>
      </c>
      <c r="E15" s="13" t="s">
        <v>39</v>
      </c>
      <c r="F15" s="13" t="s">
        <v>38</v>
      </c>
      <c r="G15" s="14">
        <v>18.48</v>
      </c>
      <c r="H15" s="14">
        <v>-17.4</v>
      </c>
      <c r="I15" s="14">
        <f t="shared" si="0"/>
        <v>1.08</v>
      </c>
      <c r="J15" s="14">
        <v>0.12</v>
      </c>
      <c r="K15" s="28">
        <f t="shared" si="1"/>
        <v>0.111111111111111</v>
      </c>
      <c r="L15" s="29">
        <f t="shared" si="2"/>
        <v>0.960000000000002</v>
      </c>
      <c r="M15" s="30" t="s">
        <v>40</v>
      </c>
    </row>
    <row r="16" ht="32" customHeight="1" spans="1:13">
      <c r="A16" s="12"/>
      <c r="B16" s="41" t="s">
        <v>21</v>
      </c>
      <c r="C16" s="13">
        <v>11</v>
      </c>
      <c r="D16" s="13" t="s">
        <v>22</v>
      </c>
      <c r="E16" s="13" t="s">
        <v>41</v>
      </c>
      <c r="F16" s="13" t="s">
        <v>42</v>
      </c>
      <c r="G16" s="14">
        <v>10</v>
      </c>
      <c r="H16" s="14"/>
      <c r="I16" s="14">
        <f t="shared" si="0"/>
        <v>10</v>
      </c>
      <c r="J16" s="14">
        <v>7.24</v>
      </c>
      <c r="K16" s="28">
        <f t="shared" si="1"/>
        <v>0.724</v>
      </c>
      <c r="L16" s="29">
        <f t="shared" si="2"/>
        <v>2.76</v>
      </c>
      <c r="M16" s="30"/>
    </row>
    <row r="17" customHeight="1" spans="1:13">
      <c r="A17" s="12"/>
      <c r="B17" s="41" t="s">
        <v>21</v>
      </c>
      <c r="C17" s="13">
        <v>12</v>
      </c>
      <c r="D17" s="13" t="s">
        <v>22</v>
      </c>
      <c r="E17" s="13" t="s">
        <v>43</v>
      </c>
      <c r="F17" s="13" t="s">
        <v>44</v>
      </c>
      <c r="G17" s="14">
        <v>39</v>
      </c>
      <c r="H17" s="14">
        <v>14</v>
      </c>
      <c r="I17" s="14">
        <f t="shared" si="0"/>
        <v>53</v>
      </c>
      <c r="J17" s="14">
        <v>51.5</v>
      </c>
      <c r="K17" s="28">
        <f t="shared" si="1"/>
        <v>0.971698113207547</v>
      </c>
      <c r="L17" s="29">
        <f t="shared" si="2"/>
        <v>1.5</v>
      </c>
      <c r="M17" s="30"/>
    </row>
    <row r="18" customHeight="1" spans="1:13">
      <c r="A18" s="12"/>
      <c r="B18" s="41" t="s">
        <v>21</v>
      </c>
      <c r="C18" s="13">
        <v>13</v>
      </c>
      <c r="D18" s="13" t="s">
        <v>22</v>
      </c>
      <c r="E18" s="13" t="s">
        <v>45</v>
      </c>
      <c r="F18" s="13" t="s">
        <v>26</v>
      </c>
      <c r="G18" s="14">
        <v>148.68</v>
      </c>
      <c r="H18" s="14"/>
      <c r="I18" s="14">
        <f t="shared" si="0"/>
        <v>148.68</v>
      </c>
      <c r="J18" s="14">
        <v>147.94</v>
      </c>
      <c r="K18" s="28">
        <f t="shared" si="1"/>
        <v>0.995022867904224</v>
      </c>
      <c r="L18" s="29">
        <f t="shared" si="2"/>
        <v>0.740000000000009</v>
      </c>
      <c r="M18" s="30"/>
    </row>
    <row r="19" ht="23" customHeight="1" spans="1:13">
      <c r="A19" s="12"/>
      <c r="B19" s="41" t="s">
        <v>21</v>
      </c>
      <c r="C19" s="13">
        <v>14</v>
      </c>
      <c r="D19" s="13" t="s">
        <v>22</v>
      </c>
      <c r="E19" s="13" t="s">
        <v>46</v>
      </c>
      <c r="F19" s="13" t="s">
        <v>26</v>
      </c>
      <c r="G19" s="14">
        <v>142</v>
      </c>
      <c r="H19" s="14"/>
      <c r="I19" s="14">
        <f t="shared" si="0"/>
        <v>142</v>
      </c>
      <c r="J19" s="14">
        <v>81</v>
      </c>
      <c r="K19" s="28">
        <f t="shared" si="1"/>
        <v>0.570422535211268</v>
      </c>
      <c r="L19" s="29">
        <f t="shared" si="2"/>
        <v>61</v>
      </c>
      <c r="M19" s="30"/>
    </row>
    <row r="20" ht="30" customHeight="1" spans="1:13">
      <c r="A20" s="12"/>
      <c r="B20" s="41" t="s">
        <v>21</v>
      </c>
      <c r="C20" s="13">
        <v>15</v>
      </c>
      <c r="D20" s="13" t="s">
        <v>22</v>
      </c>
      <c r="E20" s="15" t="s">
        <v>47</v>
      </c>
      <c r="F20" s="13" t="s">
        <v>38</v>
      </c>
      <c r="G20" s="16"/>
      <c r="H20" s="14">
        <v>7</v>
      </c>
      <c r="I20" s="14">
        <f t="shared" si="0"/>
        <v>7</v>
      </c>
      <c r="J20" s="14">
        <v>7</v>
      </c>
      <c r="K20" s="28">
        <f t="shared" si="1"/>
        <v>1</v>
      </c>
      <c r="L20" s="29">
        <f t="shared" si="2"/>
        <v>0</v>
      </c>
      <c r="M20" s="30"/>
    </row>
    <row r="21" ht="19" customHeight="1" spans="1:13">
      <c r="A21" s="12"/>
      <c r="B21" s="41" t="s">
        <v>21</v>
      </c>
      <c r="C21" s="13">
        <v>16</v>
      </c>
      <c r="D21" s="13" t="s">
        <v>22</v>
      </c>
      <c r="E21" s="15" t="s">
        <v>48</v>
      </c>
      <c r="F21" s="13" t="s">
        <v>36</v>
      </c>
      <c r="G21" s="16"/>
      <c r="H21" s="14">
        <v>2000</v>
      </c>
      <c r="I21" s="14">
        <f t="shared" si="0"/>
        <v>2000</v>
      </c>
      <c r="J21" s="14">
        <v>2000</v>
      </c>
      <c r="K21" s="28">
        <f t="shared" si="1"/>
        <v>1</v>
      </c>
      <c r="L21" s="29">
        <f t="shared" si="2"/>
        <v>0</v>
      </c>
      <c r="M21" s="30"/>
    </row>
    <row r="22" ht="19" customHeight="1" spans="1:13">
      <c r="A22" s="12"/>
      <c r="B22" s="41" t="s">
        <v>21</v>
      </c>
      <c r="C22" s="13">
        <v>17</v>
      </c>
      <c r="D22" s="13" t="s">
        <v>22</v>
      </c>
      <c r="E22" s="15" t="s">
        <v>49</v>
      </c>
      <c r="F22" s="13" t="s">
        <v>44</v>
      </c>
      <c r="G22" s="16"/>
      <c r="H22" s="14">
        <v>0.7</v>
      </c>
      <c r="I22" s="14">
        <f t="shared" si="0"/>
        <v>0.7</v>
      </c>
      <c r="J22" s="14">
        <v>0.7</v>
      </c>
      <c r="K22" s="28">
        <f t="shared" si="1"/>
        <v>1</v>
      </c>
      <c r="L22" s="29">
        <f t="shared" si="2"/>
        <v>0</v>
      </c>
      <c r="M22" s="30"/>
    </row>
    <row r="23" s="3" customFormat="1" customHeight="1" spans="1:13">
      <c r="A23" s="13"/>
      <c r="B23" s="41" t="s">
        <v>21</v>
      </c>
      <c r="C23" s="17" t="s">
        <v>17</v>
      </c>
      <c r="D23" s="18"/>
      <c r="E23" s="18"/>
      <c r="F23" s="19"/>
      <c r="G23" s="14">
        <f>SUM(G6:G22)</f>
        <v>708.86</v>
      </c>
      <c r="H23" s="14">
        <f>SUM(H6:H22)</f>
        <v>1990.3</v>
      </c>
      <c r="I23" s="14">
        <f>SUM(I6:I22)</f>
        <v>2699.16</v>
      </c>
      <c r="J23" s="14">
        <f>SUM(J6:J22)</f>
        <v>2579.28</v>
      </c>
      <c r="K23" s="28">
        <f t="shared" si="1"/>
        <v>0.955586182367848</v>
      </c>
      <c r="L23" s="31">
        <v>119.88</v>
      </c>
      <c r="M23" s="30"/>
    </row>
  </sheetData>
  <mergeCells count="17">
    <mergeCell ref="A1:M1"/>
    <mergeCell ref="A2:D2"/>
    <mergeCell ref="G2:H2"/>
    <mergeCell ref="I2:J2"/>
    <mergeCell ref="K2:M2"/>
    <mergeCell ref="G3:I3"/>
    <mergeCell ref="C23:F2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550694444444444" right="0.554861111111111" top="0.409027777777778" bottom="0.409027777777778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苏黎世</cp:lastModifiedBy>
  <dcterms:created xsi:type="dcterms:W3CDTF">2022-01-13T09:26:00Z</dcterms:created>
  <dcterms:modified xsi:type="dcterms:W3CDTF">2025-02-20T07:24:51Z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E2F904B49635403BAD8F3D210F786B05_13</vt:lpwstr>
  </property>
  <property fmtid="{D5CDD505-2E9C-101B-9397-08002B2CF9AE}" pid="3" name="KSOProductBuildVer">
    <vt:lpwstr>2052-12.1.0.19770</vt:lpwstr>
  </property>
</Properties>
</file>