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部门整体汇总表" sheetId="4" r:id="rId1"/>
    <sheet name="项目绩效自评" sheetId="6" r:id="rId2"/>
  </sheets>
  <definedNames>
    <definedName name="_xlnm.Print_Area" localSheetId="0">部门整体汇总表!$A$1:$Q$5</definedName>
    <definedName name="_xlnm.Print_Area" localSheetId="1">项目绩效自评!$A$1:$O$16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<sst xmlns="http://schemas.openxmlformats.org/spreadsheetml/2006/main" count="85" uniqueCount="49">
  <si>
    <t>2025年度东西湖区整体自评汇总表</t>
  </si>
  <si>
    <t>填表人：</t>
  </si>
  <si>
    <t>联系电话：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</si>
  <si>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</si>
  <si>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</si>
  <si>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</si>
  <si>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</si>
  <si>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</si>
  <si>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</si>
  <si>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</si>
  <si>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</si>
  <si>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</si>
  <si>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</si>
  <si>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
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</si>
  <si>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</si>
  <si>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</si>
  <si>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</si>
  <si>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</si>
  <si>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</si>
  <si>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</si>
  <si>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</si>
  <si>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</si>
  <si>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</si>
  <si>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t>047</t>
  </si>
  <si>
    <t>武汉市东西湖区统计局</t>
  </si>
  <si>
    <t>部门整体</t>
  </si>
  <si>
    <t>无</t>
  </si>
  <si>
    <t>2025年度区统计局项目绩效自评情况汇总表</t>
  </si>
  <si>
    <t>项目自评得分</t>
  </si>
  <si>
    <t>指标偏差大或未完成原因分析（简要概述）</t>
  </si>
  <si>
    <t>成本指标（20分）</t>
  </si>
  <si>
    <t>产出指标（20分）</t>
  </si>
  <si>
    <t>满意度指标
（10分）</t>
  </si>
  <si>
    <t>"四上“企业统计人员工资补贴</t>
  </si>
  <si>
    <t>局办公室</t>
  </si>
  <si>
    <t>年初预算为472.8万，该项目主要通过预算划拨的方式执行，全年具体执行金额为454.28，实际执行率为96.1%，实际项目得分为94分。</t>
  </si>
  <si>
    <t>城乡住户收支与生活状况调查</t>
  </si>
  <si>
    <t>经济社会调查队</t>
  </si>
  <si>
    <t>党建工作经费</t>
  </si>
  <si>
    <t>第五次全国经济普查</t>
  </si>
  <si>
    <t>局经普办</t>
  </si>
  <si>
    <t>人口变动调查项目</t>
  </si>
  <si>
    <t>年初预算为2.5万，该项目主要通过预算划拨的方式执行，全年具体执行金额为2.4万，实际执行率为96%，实际项目得分为93.2分。</t>
  </si>
  <si>
    <t>统计工作经费</t>
  </si>
  <si>
    <t>月度劳动力调查经费</t>
  </si>
  <si>
    <t>编外辅助用工项目</t>
  </si>
  <si>
    <t>2025年市级基层统计工作经费</t>
  </si>
  <si>
    <t>2024年市级基层统计工作经费</t>
  </si>
  <si>
    <t>往来资金项目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</si>
</sst>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22"/>
      <name val="方正小标宋简体"/>
      <charset val="134"/>
    </font>
    <font>
      <sz val="22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5"/>
  <sheetViews>
    <sheetView workbookViewId="0">
      <selection activeCell="F12" sqref="F12"/>
    </sheetView>
  </sheetViews>
  <sheetFormatPr defaultColWidth="9" defaultRowHeight="13.5" outlineLevelRow="4"/>
  <cols>
    <col min="3" max="3" width="12.75" style="28" customWidth="1"/>
    <col min="4" max="4" width="11.125" customWidth="1"/>
    <col min="5" max="5" width="13.5" style="28" customWidth="1"/>
    <col min="7" max="7" width="18.625" customWidth="1"/>
    <col min="8" max="8" width="12.625" customWidth="1"/>
    <col min="10" max="10" width="9.75" customWidth="1"/>
    <col min="11" max="11" width="12.625"/>
    <col min="16" max="16" width="12.625"/>
    <col min="17" max="17" width="12" customWidth="1"/>
  </cols>
  <sheetData>
    <row r="1" ht="39.75" customHeight="1" spans="1:17">
      <c r="A1" s="29" t="s">
        <v>0</v>
      </c>
      <c r="B1" s="29"/>
      <c r="C1" s="30"/>
      <c r="D1" s="29"/>
      <c r="E1" s="30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>
      <c r="A2" t="s">
        <v>1</v>
      </c>
      <c r="F2" t="s">
        <v>2</v>
      </c>
      <c r="Q2" t="s">
        <v>3</v>
      </c>
    </row>
    <row r="3" ht="27" customHeight="1" spans="1:17">
      <c r="A3" s="31" t="s">
        <v>4</v>
      </c>
      <c r="B3" s="31" t="s">
        <v>5</v>
      </c>
      <c r="C3" s="32" t="s">
        <v>6</v>
      </c>
      <c r="D3" s="31" t="s">
        <v>7</v>
      </c>
      <c r="E3" s="32" t="s">
        <v>8</v>
      </c>
      <c r="F3" s="33" t="s">
        <v>9</v>
      </c>
      <c r="G3" s="34"/>
      <c r="H3" s="35"/>
      <c r="I3" s="32" t="s">
        <v>10</v>
      </c>
      <c r="J3" s="31" t="s">
        <v>11</v>
      </c>
      <c r="K3" s="33" t="s">
        <v>12</v>
      </c>
      <c r="L3" s="34"/>
      <c r="M3" s="34"/>
      <c r="N3" s="34"/>
      <c r="O3" s="34"/>
      <c r="P3" s="35"/>
      <c r="Q3" s="32" t="s">
        <v>13</v>
      </c>
    </row>
    <row r="4" s="27" customFormat="1" ht="40.5" spans="1:23">
      <c r="A4" s="36"/>
      <c r="B4" s="36"/>
      <c r="C4" s="37"/>
      <c r="D4" s="36"/>
      <c r="E4" s="37"/>
      <c r="F4" s="38" t="s">
        <v>14</v>
      </c>
      <c r="G4" s="39" t="s">
        <v>15</v>
      </c>
      <c r="H4" s="39" t="s">
        <v>16</v>
      </c>
      <c r="I4" s="37"/>
      <c r="J4" s="36"/>
      <c r="K4" s="38" t="s">
        <v>17</v>
      </c>
      <c r="L4" s="38" t="s">
        <v>18</v>
      </c>
      <c r="M4" s="38" t="s">
        <v>19</v>
      </c>
      <c r="N4" s="38" t="s">
        <v>20</v>
      </c>
      <c r="O4" s="38" t="s">
        <v>21</v>
      </c>
      <c r="P4" s="39" t="s">
        <v>22</v>
      </c>
      <c r="Q4" s="37"/>
      <c r="T4"/>
      <c r="U4"/>
      <c r="V4"/>
      <c r="W4"/>
    </row>
    <row r="5" s="27" customFormat="1" ht="32" customHeight="1" spans="1:23">
      <c r="A5" s="39">
        <v>1</v>
      </c>
      <c r="B5" s="43" t="s">
        <v>23</v>
      </c>
      <c r="C5" s="38" t="s">
        <v>24</v>
      </c>
      <c r="D5" s="39" t="s">
        <v>25</v>
      </c>
      <c r="E5" s="38" t="s">
        <v>24</v>
      </c>
      <c r="F5" s="39">
        <v>1335.34</v>
      </c>
      <c r="G5" s="40">
        <f>F5-H5</f>
        <v>10.6599999999999</v>
      </c>
      <c r="H5" s="40">
        <v>1324.68</v>
      </c>
      <c r="I5" s="39">
        <v>1093.01</v>
      </c>
      <c r="J5" s="41">
        <f>I5/H5</f>
        <v>0.825112479995169</v>
      </c>
      <c r="K5" s="42">
        <v>17</v>
      </c>
      <c r="L5" s="39">
        <v>20</v>
      </c>
      <c r="M5" s="39">
        <v>18</v>
      </c>
      <c r="N5" s="39">
        <v>28</v>
      </c>
      <c r="O5" s="39">
        <v>10</v>
      </c>
      <c r="P5" s="42">
        <f>SUM(K5:O5)</f>
        <v>93</v>
      </c>
      <c r="Q5" s="39" t="s">
        <v>26</v>
      </c>
      <c r="T5"/>
      <c r="U5"/>
      <c r="V5"/>
      <c r="W5"/>
    </row>
  </sheetData>
  <mergeCells count="11">
    <mergeCell ref="A1:Q1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7" right="0.7" top="0.75" bottom="0.75" header="0.3" footer="0.3"/>
  <pageSetup paperSize="9" scale="7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6"/>
  <sheetViews>
    <sheetView tabSelected="1" workbookViewId="0">
      <selection activeCell="S5" sqref="S5"/>
    </sheetView>
  </sheetViews>
  <sheetFormatPr defaultColWidth="9" defaultRowHeight="13.5"/>
  <cols>
    <col min="1" max="1" width="3.75" style="1" customWidth="1"/>
    <col min="2" max="2" width="11.125" style="1" customWidth="1"/>
    <col min="3" max="3" width="22" style="4" customWidth="1"/>
    <col min="4" max="4" width="11.25" style="1" customWidth="1"/>
    <col min="5" max="5" width="8.875" style="5" customWidth="1"/>
    <col min="6" max="6" width="11" style="1" customWidth="1"/>
    <col min="7" max="8" width="6.875" style="1" customWidth="1"/>
    <col min="9" max="9" width="12.625" style="1"/>
    <col min="10" max="12" width="9" style="1"/>
    <col min="13" max="13" width="11.25" style="1" customWidth="1"/>
    <col min="14" max="14" width="6.625" style="6" customWidth="1"/>
    <col min="15" max="15" width="42.25" style="1" customWidth="1"/>
    <col min="16" max="17" width="9" style="1"/>
    <col min="18" max="18" width="12.625" style="1"/>
    <col min="19" max="19" width="21" style="1" customWidth="1"/>
    <col min="20" max="20" width="11.75" style="1" customWidth="1"/>
    <col min="21" max="16384" width="9" style="1"/>
  </cols>
  <sheetData>
    <row r="1" s="1" customFormat="1" ht="57" customHeight="1" spans="1:15">
      <c r="A1" s="7" t="s">
        <v>27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20"/>
      <c r="O1" s="8"/>
    </row>
    <row r="2" s="2" customFormat="1" ht="24.95" customHeight="1" spans="1:15">
      <c r="A2" s="9" t="s">
        <v>1</v>
      </c>
      <c r="B2" s="9"/>
      <c r="C2" s="9"/>
      <c r="D2" s="9"/>
      <c r="E2" s="9" t="s">
        <v>2</v>
      </c>
      <c r="F2" s="9"/>
      <c r="G2" s="9"/>
      <c r="H2" s="9"/>
      <c r="I2" s="9"/>
      <c r="J2" s="9"/>
      <c r="K2" s="9"/>
      <c r="L2" s="9"/>
      <c r="M2" s="9"/>
      <c r="N2" s="21"/>
      <c r="O2" s="9" t="s">
        <v>3</v>
      </c>
    </row>
    <row r="3" s="3" customFormat="1" ht="18.95" customHeight="1" spans="1:15">
      <c r="A3" s="10" t="s">
        <v>4</v>
      </c>
      <c r="B3" s="10" t="s">
        <v>6</v>
      </c>
      <c r="C3" s="10" t="s">
        <v>7</v>
      </c>
      <c r="D3" s="10" t="s">
        <v>8</v>
      </c>
      <c r="E3" s="11" t="s">
        <v>9</v>
      </c>
      <c r="F3" s="11"/>
      <c r="G3" s="11"/>
      <c r="H3" s="10" t="s">
        <v>10</v>
      </c>
      <c r="I3" s="22" t="s">
        <v>28</v>
      </c>
      <c r="J3" s="23"/>
      <c r="K3" s="23"/>
      <c r="L3" s="23"/>
      <c r="M3" s="23"/>
      <c r="N3" s="24"/>
      <c r="O3" s="10" t="s">
        <v>29</v>
      </c>
    </row>
    <row r="4" s="3" customFormat="1" ht="30" customHeight="1" spans="1:15">
      <c r="A4" s="12"/>
      <c r="B4" s="12"/>
      <c r="C4" s="12"/>
      <c r="D4" s="12"/>
      <c r="E4" s="12" t="s">
        <v>14</v>
      </c>
      <c r="F4" s="12" t="s">
        <v>15</v>
      </c>
      <c r="G4" s="12" t="s">
        <v>16</v>
      </c>
      <c r="H4" s="12"/>
      <c r="I4" s="11" t="s">
        <v>17</v>
      </c>
      <c r="J4" s="11" t="s">
        <v>30</v>
      </c>
      <c r="K4" s="11" t="s">
        <v>31</v>
      </c>
      <c r="L4" s="11" t="s">
        <v>20</v>
      </c>
      <c r="M4" s="11" t="s">
        <v>32</v>
      </c>
      <c r="N4" s="25" t="s">
        <v>22</v>
      </c>
      <c r="O4" s="12"/>
    </row>
    <row r="5" s="1" customFormat="1" ht="44" customHeight="1" spans="1:21">
      <c r="A5" s="13">
        <v>1</v>
      </c>
      <c r="B5" s="14" t="s">
        <v>24</v>
      </c>
      <c r="C5" s="14" t="s">
        <v>33</v>
      </c>
      <c r="D5" s="14" t="s">
        <v>34</v>
      </c>
      <c r="E5" s="15">
        <v>472.8</v>
      </c>
      <c r="F5" s="15">
        <f t="shared" ref="F5:F14" si="0">G5-E5</f>
        <v>-444.38</v>
      </c>
      <c r="G5" s="15">
        <v>28.42</v>
      </c>
      <c r="H5" s="15">
        <v>9.9</v>
      </c>
      <c r="I5" s="26">
        <f t="shared" ref="I5:I15" si="1">20*H5/G5</f>
        <v>6.96692470091485</v>
      </c>
      <c r="J5" s="15">
        <v>20</v>
      </c>
      <c r="K5" s="15">
        <v>18</v>
      </c>
      <c r="L5" s="15">
        <v>28</v>
      </c>
      <c r="M5" s="15">
        <v>9</v>
      </c>
      <c r="N5" s="26">
        <f t="shared" ref="N5:N15" si="2">SUM(I5:M5)</f>
        <v>81.9669247009148</v>
      </c>
      <c r="O5" s="14" t="s">
        <v>35</v>
      </c>
      <c r="R5" s="3"/>
      <c r="S5" s="3"/>
      <c r="T5" s="3"/>
      <c r="U5" s="3"/>
    </row>
    <row r="6" s="1" customFormat="1" ht="39" customHeight="1" spans="1:21">
      <c r="A6" s="13">
        <v>2</v>
      </c>
      <c r="B6" s="14" t="s">
        <v>24</v>
      </c>
      <c r="C6" s="14" t="s">
        <v>36</v>
      </c>
      <c r="D6" s="14" t="s">
        <v>37</v>
      </c>
      <c r="E6" s="15">
        <v>41</v>
      </c>
      <c r="F6" s="15">
        <f t="shared" si="0"/>
        <v>0</v>
      </c>
      <c r="G6" s="15">
        <v>41</v>
      </c>
      <c r="H6" s="15">
        <v>38.29</v>
      </c>
      <c r="I6" s="26">
        <f t="shared" si="1"/>
        <v>18.6780487804878</v>
      </c>
      <c r="J6" s="15">
        <v>20</v>
      </c>
      <c r="K6" s="15">
        <v>18</v>
      </c>
      <c r="L6" s="15">
        <v>28</v>
      </c>
      <c r="M6" s="15">
        <v>9</v>
      </c>
      <c r="N6" s="26">
        <f t="shared" si="2"/>
        <v>93.6780487804878</v>
      </c>
      <c r="O6" s="15"/>
      <c r="R6" s="3"/>
      <c r="S6" s="3"/>
      <c r="T6" s="3"/>
      <c r="U6" s="3"/>
    </row>
    <row r="7" s="1" customFormat="1" ht="35" customHeight="1" spans="1:21">
      <c r="A7" s="13">
        <v>3</v>
      </c>
      <c r="B7" s="14" t="s">
        <v>24</v>
      </c>
      <c r="C7" s="14" t="s">
        <v>38</v>
      </c>
      <c r="D7" s="14" t="s">
        <v>34</v>
      </c>
      <c r="E7" s="15">
        <v>0.32</v>
      </c>
      <c r="F7" s="15">
        <f t="shared" si="0"/>
        <v>0</v>
      </c>
      <c r="G7" s="15">
        <v>0.32</v>
      </c>
      <c r="H7" s="15">
        <v>0</v>
      </c>
      <c r="I7" s="26">
        <f t="shared" si="1"/>
        <v>0</v>
      </c>
      <c r="J7" s="15">
        <v>20</v>
      </c>
      <c r="K7" s="15">
        <v>19</v>
      </c>
      <c r="L7" s="15">
        <v>30</v>
      </c>
      <c r="M7" s="15">
        <v>9</v>
      </c>
      <c r="N7" s="26">
        <f t="shared" si="2"/>
        <v>78</v>
      </c>
      <c r="O7" s="14"/>
      <c r="R7" s="3"/>
      <c r="S7" s="3"/>
      <c r="T7" s="3"/>
      <c r="U7" s="3"/>
    </row>
    <row r="8" s="1" customFormat="1" ht="30" customHeight="1" spans="1:21">
      <c r="A8" s="13">
        <v>4</v>
      </c>
      <c r="B8" s="14" t="s">
        <v>24</v>
      </c>
      <c r="C8" s="14" t="s">
        <v>39</v>
      </c>
      <c r="D8" s="14" t="s">
        <v>40</v>
      </c>
      <c r="E8" s="15">
        <v>0</v>
      </c>
      <c r="F8" s="15">
        <f t="shared" si="0"/>
        <v>149.7</v>
      </c>
      <c r="G8" s="15">
        <v>149.7</v>
      </c>
      <c r="H8" s="15">
        <v>149.7</v>
      </c>
      <c r="I8" s="26">
        <f t="shared" si="1"/>
        <v>20</v>
      </c>
      <c r="J8" s="15">
        <v>20</v>
      </c>
      <c r="K8" s="15">
        <v>18</v>
      </c>
      <c r="L8" s="15">
        <v>27</v>
      </c>
      <c r="M8" s="15">
        <v>8.5</v>
      </c>
      <c r="N8" s="26">
        <f t="shared" si="2"/>
        <v>93.5</v>
      </c>
      <c r="O8" s="15"/>
      <c r="R8" s="3"/>
      <c r="S8" s="3"/>
      <c r="T8" s="3"/>
      <c r="U8" s="3"/>
    </row>
    <row r="9" s="1" customFormat="1" ht="42" customHeight="1" spans="1:21">
      <c r="A9" s="13">
        <v>5</v>
      </c>
      <c r="B9" s="14" t="s">
        <v>24</v>
      </c>
      <c r="C9" s="14" t="s">
        <v>41</v>
      </c>
      <c r="D9" s="14" t="s">
        <v>37</v>
      </c>
      <c r="E9" s="15">
        <v>2.5</v>
      </c>
      <c r="F9" s="15">
        <f t="shared" si="0"/>
        <v>-2.4</v>
      </c>
      <c r="G9" s="15">
        <v>0.1</v>
      </c>
      <c r="H9" s="15">
        <v>0</v>
      </c>
      <c r="I9" s="26">
        <f t="shared" si="1"/>
        <v>0</v>
      </c>
      <c r="J9" s="15">
        <v>19</v>
      </c>
      <c r="K9" s="15">
        <v>19</v>
      </c>
      <c r="L9" s="15">
        <v>27</v>
      </c>
      <c r="M9" s="15">
        <v>9</v>
      </c>
      <c r="N9" s="26">
        <f t="shared" si="2"/>
        <v>74</v>
      </c>
      <c r="O9" s="14" t="s">
        <v>42</v>
      </c>
      <c r="R9" s="3"/>
      <c r="S9" s="3"/>
      <c r="T9" s="3"/>
      <c r="U9" s="3"/>
    </row>
    <row r="10" s="1" customFormat="1" ht="39" customHeight="1" spans="1:23">
      <c r="A10" s="13">
        <v>6</v>
      </c>
      <c r="B10" s="14" t="s">
        <v>24</v>
      </c>
      <c r="C10" s="14" t="s">
        <v>43</v>
      </c>
      <c r="D10" s="14" t="s">
        <v>34</v>
      </c>
      <c r="E10" s="15">
        <v>10</v>
      </c>
      <c r="F10" s="15">
        <f t="shared" si="0"/>
        <v>0</v>
      </c>
      <c r="G10" s="15">
        <v>10</v>
      </c>
      <c r="H10" s="15">
        <v>8.79</v>
      </c>
      <c r="I10" s="26">
        <f t="shared" si="1"/>
        <v>17.58</v>
      </c>
      <c r="J10" s="15">
        <v>20</v>
      </c>
      <c r="K10" s="15">
        <v>18</v>
      </c>
      <c r="L10" s="15">
        <v>28</v>
      </c>
      <c r="M10" s="15">
        <v>10</v>
      </c>
      <c r="N10" s="26">
        <f t="shared" si="2"/>
        <v>93.58</v>
      </c>
      <c r="O10" s="15"/>
      <c r="R10" s="3"/>
      <c r="S10" s="3"/>
      <c r="T10" s="3"/>
      <c r="U10" s="3"/>
      <c r="V10" s="3"/>
      <c r="W10" s="3"/>
    </row>
    <row r="11" s="1" customFormat="1" ht="39" customHeight="1" spans="1:23">
      <c r="A11" s="13">
        <v>7</v>
      </c>
      <c r="B11" s="14" t="s">
        <v>24</v>
      </c>
      <c r="C11" s="14" t="s">
        <v>44</v>
      </c>
      <c r="D11" s="14" t="s">
        <v>37</v>
      </c>
      <c r="E11" s="15">
        <v>14.4</v>
      </c>
      <c r="F11" s="15">
        <f t="shared" si="0"/>
        <v>0</v>
      </c>
      <c r="G11" s="15">
        <v>14.4</v>
      </c>
      <c r="H11" s="15">
        <v>14.4</v>
      </c>
      <c r="I11" s="26">
        <f t="shared" si="1"/>
        <v>20</v>
      </c>
      <c r="J11" s="15">
        <v>20</v>
      </c>
      <c r="K11" s="15">
        <v>18</v>
      </c>
      <c r="L11" s="15">
        <v>27</v>
      </c>
      <c r="M11" s="15">
        <v>8</v>
      </c>
      <c r="N11" s="26">
        <f t="shared" si="2"/>
        <v>93</v>
      </c>
      <c r="O11" s="15"/>
      <c r="R11" s="3"/>
      <c r="S11" s="3"/>
      <c r="T11" s="3"/>
      <c r="U11" s="3"/>
      <c r="V11" s="3"/>
      <c r="W11" s="3"/>
    </row>
    <row r="12" s="1" customFormat="1" ht="39" customHeight="1" spans="1:23">
      <c r="A12" s="13">
        <v>8</v>
      </c>
      <c r="B12" s="14" t="s">
        <v>24</v>
      </c>
      <c r="C12" s="14" t="s">
        <v>45</v>
      </c>
      <c r="D12" s="14" t="s">
        <v>34</v>
      </c>
      <c r="E12" s="15">
        <v>342.75</v>
      </c>
      <c r="F12" s="15">
        <f t="shared" si="0"/>
        <v>0</v>
      </c>
      <c r="G12" s="15">
        <v>342.75</v>
      </c>
      <c r="H12" s="15">
        <v>325.11</v>
      </c>
      <c r="I12" s="26">
        <f t="shared" si="1"/>
        <v>18.9706783369803</v>
      </c>
      <c r="J12" s="15">
        <v>20</v>
      </c>
      <c r="K12" s="15">
        <v>18</v>
      </c>
      <c r="L12" s="15">
        <v>27</v>
      </c>
      <c r="M12" s="15">
        <v>9</v>
      </c>
      <c r="N12" s="26">
        <f t="shared" si="2"/>
        <v>92.9706783369803</v>
      </c>
      <c r="O12" s="15"/>
      <c r="R12" s="3"/>
      <c r="S12" s="3"/>
      <c r="T12" s="3"/>
      <c r="U12" s="3"/>
      <c r="V12" s="3"/>
      <c r="W12" s="3"/>
    </row>
    <row r="13" s="1" customFormat="1" ht="47" customHeight="1" spans="1:23">
      <c r="A13" s="13">
        <v>9</v>
      </c>
      <c r="B13" s="14" t="s">
        <v>24</v>
      </c>
      <c r="C13" s="14" t="s">
        <v>46</v>
      </c>
      <c r="D13" s="14" t="s">
        <v>34</v>
      </c>
      <c r="E13" s="15">
        <v>0</v>
      </c>
      <c r="F13" s="15">
        <f t="shared" si="0"/>
        <v>78.98</v>
      </c>
      <c r="G13" s="15">
        <v>78.98</v>
      </c>
      <c r="H13" s="15">
        <v>0</v>
      </c>
      <c r="I13" s="26">
        <f t="shared" si="1"/>
        <v>0</v>
      </c>
      <c r="J13" s="15">
        <v>20</v>
      </c>
      <c r="K13" s="15">
        <v>18</v>
      </c>
      <c r="L13" s="15">
        <v>28</v>
      </c>
      <c r="M13" s="15">
        <v>8</v>
      </c>
      <c r="N13" s="26">
        <f t="shared" si="2"/>
        <v>74</v>
      </c>
      <c r="O13" s="14"/>
      <c r="R13" s="3"/>
      <c r="S13" s="3"/>
      <c r="T13" s="3"/>
      <c r="U13" s="3"/>
      <c r="V13" s="3"/>
      <c r="W13" s="3"/>
    </row>
    <row r="14" s="1" customFormat="1" ht="46" customHeight="1" spans="1:23">
      <c r="A14" s="13">
        <v>10</v>
      </c>
      <c r="B14" s="14" t="s">
        <v>24</v>
      </c>
      <c r="C14" s="14" t="s">
        <v>47</v>
      </c>
      <c r="D14" s="14" t="s">
        <v>34</v>
      </c>
      <c r="E14" s="15">
        <v>0</v>
      </c>
      <c r="F14" s="15">
        <f t="shared" si="0"/>
        <v>47.06</v>
      </c>
      <c r="G14" s="15">
        <v>47.06</v>
      </c>
      <c r="H14" s="15">
        <v>0</v>
      </c>
      <c r="I14" s="26">
        <f t="shared" si="1"/>
        <v>0</v>
      </c>
      <c r="J14" s="15">
        <v>20</v>
      </c>
      <c r="K14" s="15">
        <v>19</v>
      </c>
      <c r="L14" s="15">
        <v>29</v>
      </c>
      <c r="M14" s="15">
        <v>9</v>
      </c>
      <c r="N14" s="26">
        <f t="shared" si="2"/>
        <v>77</v>
      </c>
      <c r="O14" s="14"/>
      <c r="R14" s="3"/>
      <c r="S14" s="3"/>
      <c r="T14" s="3"/>
      <c r="U14" s="3"/>
      <c r="V14" s="3"/>
      <c r="W14" s="3"/>
    </row>
    <row r="15" s="1" customFormat="1" ht="33" customHeight="1" spans="1:15">
      <c r="A15" s="13">
        <v>11</v>
      </c>
      <c r="B15" s="14" t="s">
        <v>24</v>
      </c>
      <c r="C15" s="14" t="s">
        <v>48</v>
      </c>
      <c r="D15" s="14" t="s">
        <v>34</v>
      </c>
      <c r="E15" s="15"/>
      <c r="F15" s="15">
        <v>67.67</v>
      </c>
      <c r="G15" s="15">
        <v>67.67</v>
      </c>
      <c r="H15" s="15">
        <v>49.55</v>
      </c>
      <c r="I15" s="26">
        <f t="shared" si="1"/>
        <v>14.644598788237</v>
      </c>
      <c r="J15" s="15">
        <v>20</v>
      </c>
      <c r="K15" s="15">
        <v>19</v>
      </c>
      <c r="L15" s="15">
        <v>28</v>
      </c>
      <c r="M15" s="15">
        <v>9</v>
      </c>
      <c r="N15" s="26">
        <f t="shared" si="2"/>
        <v>90.644598788237</v>
      </c>
      <c r="O15" s="15"/>
    </row>
    <row r="16" s="1" customFormat="1" ht="24" customHeight="1" spans="1:15">
      <c r="A16" s="16" t="s">
        <v>22</v>
      </c>
      <c r="B16" s="17"/>
      <c r="C16" s="18"/>
      <c r="D16" s="19"/>
      <c r="E16" s="15">
        <f t="shared" ref="E16:H16" si="3">SUM(E5:E15)</f>
        <v>883.77</v>
      </c>
      <c r="F16" s="15">
        <f t="shared" si="3"/>
        <v>-103.37</v>
      </c>
      <c r="G16" s="15">
        <f t="shared" si="3"/>
        <v>780.4</v>
      </c>
      <c r="H16" s="15">
        <f t="shared" si="3"/>
        <v>595.74</v>
      </c>
      <c r="I16" s="15"/>
      <c r="J16" s="15"/>
      <c r="K16" s="15"/>
      <c r="L16" s="15"/>
      <c r="M16" s="15"/>
      <c r="N16" s="26"/>
      <c r="O16" s="15"/>
    </row>
  </sheetData>
  <mergeCells count="12">
    <mergeCell ref="A1:O1"/>
    <mergeCell ref="A2:B2"/>
    <mergeCell ref="E2:F2"/>
    <mergeCell ref="E3:G3"/>
    <mergeCell ref="I3:N3"/>
    <mergeCell ref="A16:D16"/>
    <mergeCell ref="A3:A4"/>
    <mergeCell ref="B3:B4"/>
    <mergeCell ref="C3:C4"/>
    <mergeCell ref="D3:D4"/>
    <mergeCell ref="H3:H4"/>
    <mergeCell ref="O3:O4"/>
  </mergeCells>
  <pageMargins left="0.357638888888889" right="0.357638888888889" top="0.60625" bottom="0.60625" header="0.5" footer="0.5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部门整体汇总表</vt:lpstr>
      <vt:lpstr>项目绩效自评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格致judie</cp:lastModifiedBy>
  <dcterms:created xsi:type="dcterms:W3CDTF">2022-01-13T09:26:00Z</dcterms:created>
  <dcterms:modified xsi:type="dcterms:W3CDTF">2026-04-30T01:15:06Z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75C1BBC14FB744C3997575F58FB50B2F</vt:lpwstr>
  </property>
  <property fmtid="{D5CDD505-2E9C-101B-9397-08002B2CF9AE}" pid="3" name="KSOProductBuildVer">
    <vt:lpwstr>2052-12.1.0.20305</vt:lpwstr>
  </property>
</Properties>
</file>