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<sst xmlns="http://schemas.openxmlformats.org/spreadsheetml/2006/main" count="132" uniqueCount="68">
  <si>
    <t>附表1    2025年部门预算绩效运行监控情况统计表（部门整体）</t>
  </si>
  <si>
    <t>填表人：游舒萍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</si>
  <si>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</si>
  <si>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</si>
  <si>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</si>
  <si>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</si>
  <si>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</si>
  <si>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</si>
  <si>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</si>
  <si>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</si>
  <si>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</si>
  <si>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</si>
  <si>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</si>
  <si>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</si>
  <si>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</si>
  <si>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</si>
  <si>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</si>
  <si>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048001</t>
  </si>
  <si>
    <t>武汉市东西湖区水务和湖泊局</t>
  </si>
  <si>
    <t>部门整体</t>
  </si>
  <si>
    <t>附表2   2025年部门预算绩效运行监控情况统计表（项目）</t>
  </si>
  <si>
    <t>联系电话：15727028532</t>
  </si>
  <si>
    <t>总序号</t>
  </si>
  <si>
    <t>单位序号</t>
  </si>
  <si>
    <t>实施科室（单位）</t>
  </si>
  <si>
    <t>武汉市东西湖区水务和湖泊局本级</t>
  </si>
  <si>
    <t>党建经费</t>
  </si>
  <si>
    <t>水务局安全生产工作经费</t>
  </si>
  <si>
    <t>水务局安全饮水</t>
  </si>
  <si>
    <t>水务局堤防经费</t>
  </si>
  <si>
    <t>水务局防汛工作经费</t>
  </si>
  <si>
    <t>水务局河湖港渠水体管护经费</t>
  </si>
  <si>
    <t>水务局河湖长制工作经费</t>
  </si>
  <si>
    <t>水务局农田灌溉水有效利用系数测算工作经费</t>
  </si>
  <si>
    <t>水务局排水系统维护经费</t>
  </si>
  <si>
    <t>水务局数据采集及通讯及安全升级项目</t>
  </si>
  <si>
    <t>水务局水土保持经费</t>
  </si>
  <si>
    <t>水务局水政执法工作经费</t>
  </si>
  <si>
    <t>水务局污水处理服务费</t>
  </si>
  <si>
    <t>水务局污水处理服务费（基金）</t>
  </si>
  <si>
    <t>水务局小流域综合治理工作经费</t>
  </si>
  <si>
    <t>水务局闸站经费</t>
  </si>
  <si>
    <t>水务局质监站经费</t>
  </si>
  <si>
    <t>水务局智慧水务运营管理经费</t>
  </si>
  <si>
    <t>水务局专项债包装咨询专项资金</t>
  </si>
  <si>
    <t>水务局大中型水库移民后期扶持资金</t>
  </si>
  <si>
    <t>武汉市东西湖区河湖工程运行维护站</t>
  </si>
  <si>
    <t>水务局运维站工作经费</t>
  </si>
  <si>
    <t>武汉市东西湖区水口河道堤防管理所</t>
  </si>
  <si>
    <t>水务局水口所堤防经费</t>
  </si>
  <si>
    <t>武汉市东西湖区吕家湾河道堤防管理所</t>
  </si>
  <si>
    <t>水务局吕家湾所堤防经费</t>
  </si>
  <si>
    <t>武汉市东西湖区李家墩河道堤防管理所</t>
  </si>
  <si>
    <t>水务局李家墩所堤防经费</t>
  </si>
  <si>
    <t>武汉市东西湖区东山河道堤防管理所</t>
  </si>
  <si>
    <t>水务局东山所堤防经费</t>
  </si>
  <si>
    <t>武汉市东西湖区城市排水疏捞队</t>
  </si>
  <si>
    <t>水务局城排疏捞经费</t>
  </si>
  <si>
    <t>武汉市东西湖区白马泾泵站管理站</t>
  </si>
  <si>
    <t>水务局白马泾泵站经费</t>
  </si>
  <si>
    <t>武汉市东西湖区工业园泵站管理站</t>
  </si>
  <si>
    <t>水务局工业园泵站经费</t>
  </si>
  <si>
    <t>武汉市东西湖区李家墩泵站</t>
  </si>
  <si>
    <t>水务局李家墩泵站经费</t>
  </si>
  <si>
    <t>武汉市东西湖区刘家台泵站管理站</t>
  </si>
  <si>
    <t>水务局刘家台泵站经费</t>
  </si>
  <si>
    <t>武汉市东西湖区塔尔头泵站</t>
  </si>
  <si>
    <t>水务局塔尔头泵站经费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</si>
</sst>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5" fillId="0" borderId="0"/>
    <xf numFmtId="0" fontId="29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5" fillId="0" borderId="0"/>
    <xf numFmtId="0" fontId="36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0" borderId="1" xfId="3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9" fontId="8" fillId="0" borderId="0" xfId="81" applyFont="1" applyFill="1" applyBorder="1" applyAlignment="1" applyProtection="1">
      <alignment horizontal="center" vertical="center" wrapText="1"/>
      <protection locked="0"/>
    </xf>
    <xf numFmtId="9" fontId="5" fillId="0" borderId="0" xfId="8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 quotePrefix="1">
      <alignment horizontal="center" vertical="center" wrapText="1"/>
      <protection locked="0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view="pageBreakPreview" zoomScale="190" zoomScaleNormal="220" workbookViewId="0">
      <selection activeCell="B5" sqref="B5"/>
    </sheetView>
  </sheetViews>
  <sheetFormatPr defaultColWidth="9" defaultRowHeight="14.25" outlineLevelRow="5"/>
  <cols>
    <col min="1" max="1" width="5" style="23" customWidth="1"/>
    <col min="2" max="2" width="5.875" style="23" customWidth="1"/>
    <col min="3" max="3" width="9.85833333333333" style="23" customWidth="1"/>
    <col min="4" max="4" width="6" style="23" customWidth="1"/>
    <col min="5" max="5" width="8.68333333333333" style="23" customWidth="1"/>
    <col min="6" max="6" width="7.75" style="23" customWidth="1"/>
    <col min="7" max="7" width="7.875" style="23" customWidth="1"/>
    <col min="8" max="8" width="6.875" style="23" customWidth="1"/>
    <col min="9" max="9" width="7.83333333333333" style="23" customWidth="1"/>
    <col min="10" max="10" width="6.75" style="23" customWidth="1"/>
    <col min="11" max="11" width="6" style="23" customWidth="1"/>
    <col min="12" max="12" width="11.625" style="23" customWidth="1"/>
    <col min="13" max="16384" width="9" style="23"/>
  </cols>
  <sheetData>
    <row r="1" ht="49" customHeight="1" spans="1:12">
      <c r="A1" s="24" t="s">
        <v>0</v>
      </c>
      <c r="B1" s="24"/>
      <c r="C1" s="24"/>
      <c r="D1" s="25"/>
      <c r="E1" s="25"/>
      <c r="F1" s="25"/>
      <c r="G1" s="25"/>
      <c r="H1" s="25"/>
      <c r="I1" s="25"/>
      <c r="J1" s="32"/>
      <c r="K1" s="32"/>
      <c r="L1" s="25"/>
    </row>
    <row r="2" ht="25" customHeight="1" spans="1:12">
      <c r="A2" s="26" t="s">
        <v>1</v>
      </c>
      <c r="B2" s="26"/>
      <c r="C2" s="26"/>
      <c r="D2" s="27"/>
      <c r="E2" s="27"/>
      <c r="F2" s="27" t="s">
        <v>2</v>
      </c>
      <c r="G2" s="27"/>
      <c r="H2" s="31">
        <v>15727028532</v>
      </c>
      <c r="I2" s="31"/>
      <c r="J2" s="33"/>
      <c r="K2" s="33"/>
      <c r="L2" s="27" t="s">
        <v>3</v>
      </c>
    </row>
    <row r="3" ht="20" customHeight="1" spans="1:12">
      <c r="A3" s="28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/>
      <c r="H3" s="28"/>
      <c r="I3" s="34" t="s">
        <v>10</v>
      </c>
      <c r="J3" s="35" t="s">
        <v>11</v>
      </c>
      <c r="K3" s="35" t="s">
        <v>12</v>
      </c>
      <c r="L3" s="36" t="s">
        <v>13</v>
      </c>
    </row>
    <row r="4" ht="42.75" spans="1:12">
      <c r="A4" s="28"/>
      <c r="B4" s="28"/>
      <c r="C4" s="28"/>
      <c r="D4" s="28"/>
      <c r="E4" s="28"/>
      <c r="F4" s="28" t="s">
        <v>14</v>
      </c>
      <c r="G4" s="28" t="s">
        <v>15</v>
      </c>
      <c r="H4" s="28" t="s">
        <v>16</v>
      </c>
      <c r="I4" s="34"/>
      <c r="J4" s="35"/>
      <c r="K4" s="35"/>
      <c r="L4" s="36"/>
    </row>
    <row r="5" s="22" customFormat="1" ht="118" customHeight="1" spans="1:12">
      <c r="A5" s="29"/>
      <c r="B5" s="40" t="s">
        <v>17</v>
      </c>
      <c r="C5" s="29" t="s">
        <v>18</v>
      </c>
      <c r="D5" s="30" t="s">
        <v>19</v>
      </c>
      <c r="E5" s="29" t="s">
        <v>18</v>
      </c>
      <c r="F5" s="29">
        <v>44543.92</v>
      </c>
      <c r="G5" s="29">
        <v>-2232.2</v>
      </c>
      <c r="H5" s="29">
        <f>F5+G5</f>
        <v>42311.72</v>
      </c>
      <c r="I5" s="37">
        <v>26920.7016260001</v>
      </c>
      <c r="J5" s="38">
        <f>I5/H5</f>
        <v>0.636246922271184</v>
      </c>
      <c r="K5" s="39"/>
      <c r="L5" s="29"/>
    </row>
    <row r="6" ht="20" customHeight="1"/>
  </sheetData>
  <sheetProtection selectLockedCells="1"/>
  <mergeCells count="14">
    <mergeCell ref="A1:L1"/>
    <mergeCell ref="A2:C2"/>
    <mergeCell ref="F2:G2"/>
    <mergeCell ref="H2:I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rintOptions horizontalCentered="1"/>
  <pageMargins left="0.109722222222222" right="0.109722222222222" top="0.751388888888889" bottom="0.751388888888889" header="0.298611111111111" footer="0.298611111111111"/>
  <pageSetup paperSize="9" scale="150" orientation="landscape" horizontalDpi="600"/>
  <headerFooter/>
  <ignoredErrors>
    <ignoredError sqref="H5 J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zoomScale="145" zoomScaleNormal="145" workbookViewId="0">
      <pane ySplit="4" topLeftCell="A19" activePane="bottomLeft" state="frozen"/>
      <selection/>
      <selection pane="bottomLeft" activeCell="K22" sqref="K22"/>
    </sheetView>
  </sheetViews>
  <sheetFormatPr defaultColWidth="9" defaultRowHeight="14.25"/>
  <cols>
    <col min="1" max="1" width="4.00833333333333" style="3" customWidth="1"/>
    <col min="2" max="2" width="7.23333333333333" style="3" customWidth="1"/>
    <col min="3" max="3" width="5.525" style="3" customWidth="1"/>
    <col min="4" max="4" width="22.925" style="4" customWidth="1"/>
    <col min="5" max="5" width="16.05" style="4" customWidth="1"/>
    <col min="6" max="6" width="27.15" style="4" customWidth="1"/>
    <col min="7" max="7" width="8.79166666666667" style="3" customWidth="1"/>
    <col min="8" max="8" width="8.5" style="3" customWidth="1"/>
    <col min="9" max="9" width="8.7" style="3" customWidth="1"/>
    <col min="10" max="10" width="9.20833333333333" style="3" customWidth="1"/>
    <col min="11" max="11" width="7.83333333333333" style="3" customWidth="1"/>
    <col min="12" max="12" width="8.40833333333333" style="3" customWidth="1"/>
    <col min="13" max="13" width="13.0833333333333" style="3" customWidth="1"/>
    <col min="14" max="16384" width="9" style="3"/>
  </cols>
  <sheetData>
    <row r="1" ht="34" customHeight="1" spans="1:13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/>
      <c r="C2" s="6"/>
      <c r="D2" s="6"/>
      <c r="E2" s="11"/>
      <c r="F2" s="11"/>
      <c r="G2" s="12" t="s">
        <v>21</v>
      </c>
      <c r="H2" s="12"/>
      <c r="I2" s="12"/>
      <c r="J2" s="12"/>
      <c r="K2" s="17" t="s">
        <v>3</v>
      </c>
      <c r="L2" s="17"/>
      <c r="M2" s="17"/>
    </row>
    <row r="3" s="2" customFormat="1" ht="21" customHeight="1" spans="1:13">
      <c r="A3" s="7" t="s">
        <v>22</v>
      </c>
      <c r="B3" s="7" t="s">
        <v>5</v>
      </c>
      <c r="C3" s="7" t="s">
        <v>23</v>
      </c>
      <c r="D3" s="7" t="s">
        <v>6</v>
      </c>
      <c r="E3" s="7" t="s">
        <v>7</v>
      </c>
      <c r="F3" s="7" t="s">
        <v>24</v>
      </c>
      <c r="G3" s="7" t="s">
        <v>9</v>
      </c>
      <c r="H3" s="7"/>
      <c r="I3" s="7"/>
      <c r="J3" s="7" t="s">
        <v>10</v>
      </c>
      <c r="K3" s="18" t="s">
        <v>11</v>
      </c>
      <c r="L3" s="18" t="s">
        <v>12</v>
      </c>
      <c r="M3" s="21" t="s">
        <v>13</v>
      </c>
    </row>
    <row r="4" s="2" customFormat="1" ht="42" customHeight="1" spans="1:13">
      <c r="A4" s="7"/>
      <c r="B4" s="7"/>
      <c r="C4" s="7"/>
      <c r="D4" s="7"/>
      <c r="E4" s="7"/>
      <c r="F4" s="7"/>
      <c r="G4" s="7" t="s">
        <v>14</v>
      </c>
      <c r="H4" s="7" t="s">
        <v>15</v>
      </c>
      <c r="I4" s="7" t="s">
        <v>16</v>
      </c>
      <c r="J4" s="7"/>
      <c r="K4" s="18"/>
      <c r="L4" s="18"/>
      <c r="M4" s="21"/>
    </row>
    <row r="5" ht="33" customHeight="1" spans="1:13">
      <c r="A5" s="8"/>
      <c r="B5" s="9">
        <v>48001</v>
      </c>
      <c r="C5" s="8">
        <v>1</v>
      </c>
      <c r="D5" s="10" t="s">
        <v>25</v>
      </c>
      <c r="E5" s="10" t="s">
        <v>26</v>
      </c>
      <c r="F5" s="10" t="s">
        <v>25</v>
      </c>
      <c r="G5" s="13">
        <v>3.16</v>
      </c>
      <c r="H5" s="14">
        <v>0</v>
      </c>
      <c r="I5" s="13">
        <f>G5+H5</f>
        <v>3.16</v>
      </c>
      <c r="J5" s="13">
        <f>H5+I5</f>
        <v>3.16</v>
      </c>
      <c r="K5" s="19">
        <f>J5/I5</f>
        <v>1</v>
      </c>
      <c r="L5" s="8"/>
      <c r="M5" s="8"/>
    </row>
    <row r="6" ht="39" customHeight="1" spans="1:13">
      <c r="A6" s="8"/>
      <c r="B6" s="9">
        <v>48001</v>
      </c>
      <c r="C6" s="8">
        <v>2</v>
      </c>
      <c r="D6" s="10" t="s">
        <v>25</v>
      </c>
      <c r="E6" s="10" t="s">
        <v>27</v>
      </c>
      <c r="F6" s="10" t="s">
        <v>25</v>
      </c>
      <c r="G6" s="8">
        <v>108</v>
      </c>
      <c r="H6" s="14">
        <v>0</v>
      </c>
      <c r="I6" s="14">
        <f t="shared" ref="I6:I36" si="0">G6+H6</f>
        <v>108</v>
      </c>
      <c r="J6" s="8">
        <v>31.16473</v>
      </c>
      <c r="K6" s="19">
        <f t="shared" ref="K6:K36" si="1">J6/I6</f>
        <v>0.288562314814815</v>
      </c>
      <c r="L6" s="8"/>
      <c r="M6" s="8"/>
    </row>
    <row r="7" ht="33" customHeight="1" spans="1:13">
      <c r="A7" s="8"/>
      <c r="B7" s="9">
        <v>48001</v>
      </c>
      <c r="C7" s="8">
        <v>3</v>
      </c>
      <c r="D7" s="10" t="s">
        <v>25</v>
      </c>
      <c r="E7" s="10" t="s">
        <v>28</v>
      </c>
      <c r="F7" s="10" t="s">
        <v>25</v>
      </c>
      <c r="G7" s="8">
        <v>71</v>
      </c>
      <c r="H7" s="14">
        <v>0</v>
      </c>
      <c r="I7" s="14">
        <f t="shared" si="0"/>
        <v>71</v>
      </c>
      <c r="J7" s="8">
        <v>20.37738</v>
      </c>
      <c r="K7" s="19">
        <f t="shared" si="1"/>
        <v>0.287005352112676</v>
      </c>
      <c r="L7" s="8"/>
      <c r="M7" s="8"/>
    </row>
    <row r="8" ht="32" customHeight="1" spans="1:13">
      <c r="A8" s="8"/>
      <c r="B8" s="9">
        <v>48001</v>
      </c>
      <c r="C8" s="8">
        <v>4</v>
      </c>
      <c r="D8" s="10" t="s">
        <v>25</v>
      </c>
      <c r="E8" s="10" t="s">
        <v>29</v>
      </c>
      <c r="F8" s="10" t="s">
        <v>25</v>
      </c>
      <c r="G8" s="8">
        <v>1562.698</v>
      </c>
      <c r="H8" s="14">
        <v>0</v>
      </c>
      <c r="I8" s="14">
        <f t="shared" si="0"/>
        <v>1562.698</v>
      </c>
      <c r="J8" s="8">
        <v>875.857934</v>
      </c>
      <c r="K8" s="19">
        <f t="shared" si="1"/>
        <v>0.560478053980999</v>
      </c>
      <c r="L8" s="8"/>
      <c r="M8" s="8"/>
    </row>
    <row r="9" ht="33" customHeight="1" spans="1:13">
      <c r="A9" s="8"/>
      <c r="B9" s="9">
        <v>48001</v>
      </c>
      <c r="C9" s="8">
        <v>5</v>
      </c>
      <c r="D9" s="10" t="s">
        <v>25</v>
      </c>
      <c r="E9" s="10" t="s">
        <v>30</v>
      </c>
      <c r="F9" s="10" t="s">
        <v>25</v>
      </c>
      <c r="G9" s="8">
        <v>20</v>
      </c>
      <c r="H9" s="14">
        <v>0</v>
      </c>
      <c r="I9" s="14">
        <f t="shared" si="0"/>
        <v>20</v>
      </c>
      <c r="J9" s="8">
        <v>8.826</v>
      </c>
      <c r="K9" s="19">
        <f t="shared" si="1"/>
        <v>0.4413</v>
      </c>
      <c r="L9" s="8"/>
      <c r="M9" s="8"/>
    </row>
    <row r="10" ht="34" customHeight="1" spans="1:13">
      <c r="A10" s="8"/>
      <c r="B10" s="9">
        <v>48001</v>
      </c>
      <c r="C10" s="8">
        <v>6</v>
      </c>
      <c r="D10" s="10" t="s">
        <v>25</v>
      </c>
      <c r="E10" s="10" t="s">
        <v>31</v>
      </c>
      <c r="F10" s="10" t="s">
        <v>25</v>
      </c>
      <c r="G10" s="8">
        <v>3113</v>
      </c>
      <c r="H10" s="14">
        <v>0</v>
      </c>
      <c r="I10" s="14">
        <f t="shared" si="0"/>
        <v>3113</v>
      </c>
      <c r="J10" s="20">
        <f>470.105029+1436.7368</f>
        <v>1906.841829</v>
      </c>
      <c r="K10" s="19">
        <f t="shared" si="1"/>
        <v>0.612541544812078</v>
      </c>
      <c r="L10" s="8"/>
      <c r="M10" s="8"/>
    </row>
    <row r="11" ht="36" customHeight="1" spans="1:13">
      <c r="A11" s="8"/>
      <c r="B11" s="9">
        <v>48001</v>
      </c>
      <c r="C11" s="8">
        <v>7</v>
      </c>
      <c r="D11" s="10" t="s">
        <v>25</v>
      </c>
      <c r="E11" s="10" t="s">
        <v>32</v>
      </c>
      <c r="F11" s="10" t="s">
        <v>25</v>
      </c>
      <c r="G11" s="8">
        <v>144</v>
      </c>
      <c r="H11" s="14">
        <v>0</v>
      </c>
      <c r="I11" s="14">
        <f t="shared" si="0"/>
        <v>144</v>
      </c>
      <c r="J11" s="8">
        <v>61.5573</v>
      </c>
      <c r="K11" s="19">
        <f t="shared" si="1"/>
        <v>0.42748125</v>
      </c>
      <c r="L11" s="8"/>
      <c r="M11" s="8"/>
    </row>
    <row r="12" ht="42" customHeight="1" spans="1:13">
      <c r="A12" s="8"/>
      <c r="B12" s="9">
        <v>48001</v>
      </c>
      <c r="C12" s="8">
        <v>8</v>
      </c>
      <c r="D12" s="10" t="s">
        <v>25</v>
      </c>
      <c r="E12" s="10" t="s">
        <v>33</v>
      </c>
      <c r="F12" s="10" t="s">
        <v>25</v>
      </c>
      <c r="G12" s="8">
        <v>7.5</v>
      </c>
      <c r="H12" s="14">
        <v>0</v>
      </c>
      <c r="I12" s="14">
        <f t="shared" si="0"/>
        <v>7.5</v>
      </c>
      <c r="J12" s="16">
        <v>7.45</v>
      </c>
      <c r="K12" s="19">
        <f t="shared" si="1"/>
        <v>0.993333333333333</v>
      </c>
      <c r="L12" s="8"/>
      <c r="M12" s="8"/>
    </row>
    <row r="13" ht="33" customHeight="1" spans="1:13">
      <c r="A13" s="8"/>
      <c r="B13" s="9">
        <v>48001</v>
      </c>
      <c r="C13" s="8">
        <v>9</v>
      </c>
      <c r="D13" s="10" t="s">
        <v>25</v>
      </c>
      <c r="E13" s="10" t="s">
        <v>34</v>
      </c>
      <c r="F13" s="10" t="s">
        <v>25</v>
      </c>
      <c r="G13" s="8">
        <v>2030</v>
      </c>
      <c r="H13" s="14">
        <v>0</v>
      </c>
      <c r="I13" s="14">
        <f t="shared" si="0"/>
        <v>2030</v>
      </c>
      <c r="J13" s="8">
        <v>758.604768</v>
      </c>
      <c r="K13" s="19">
        <f t="shared" si="1"/>
        <v>0.373696930049261</v>
      </c>
      <c r="L13" s="8"/>
      <c r="M13" s="8"/>
    </row>
    <row r="14" ht="48" customHeight="1" spans="1:13">
      <c r="A14" s="8"/>
      <c r="B14" s="9">
        <v>48001</v>
      </c>
      <c r="C14" s="8">
        <v>10</v>
      </c>
      <c r="D14" s="10" t="s">
        <v>25</v>
      </c>
      <c r="E14" s="10" t="s">
        <v>35</v>
      </c>
      <c r="F14" s="10" t="s">
        <v>25</v>
      </c>
      <c r="G14" s="8">
        <v>18.2</v>
      </c>
      <c r="H14" s="14">
        <v>0</v>
      </c>
      <c r="I14" s="14">
        <f t="shared" si="0"/>
        <v>18.2</v>
      </c>
      <c r="J14" s="16">
        <v>6.665</v>
      </c>
      <c r="K14" s="19">
        <f t="shared" si="1"/>
        <v>0.366208791208791</v>
      </c>
      <c r="L14" s="8"/>
      <c r="M14" s="8"/>
    </row>
    <row r="15" ht="31" customHeight="1" spans="1:13">
      <c r="A15" s="8"/>
      <c r="B15" s="9">
        <v>48001</v>
      </c>
      <c r="C15" s="8">
        <v>11</v>
      </c>
      <c r="D15" s="10" t="s">
        <v>25</v>
      </c>
      <c r="E15" s="10" t="s">
        <v>36</v>
      </c>
      <c r="F15" s="10" t="s">
        <v>25</v>
      </c>
      <c r="G15" s="8">
        <v>63</v>
      </c>
      <c r="H15" s="14">
        <v>0</v>
      </c>
      <c r="I15" s="14">
        <f t="shared" si="0"/>
        <v>63</v>
      </c>
      <c r="J15" s="16">
        <v>43.5</v>
      </c>
      <c r="K15" s="19">
        <f t="shared" si="1"/>
        <v>0.69047619047619</v>
      </c>
      <c r="L15" s="8"/>
      <c r="M15" s="8"/>
    </row>
    <row r="16" ht="37" customHeight="1" spans="1:13">
      <c r="A16" s="8"/>
      <c r="B16" s="9">
        <v>48001</v>
      </c>
      <c r="C16" s="8">
        <v>12</v>
      </c>
      <c r="D16" s="10" t="s">
        <v>25</v>
      </c>
      <c r="E16" s="10" t="s">
        <v>37</v>
      </c>
      <c r="F16" s="10" t="s">
        <v>25</v>
      </c>
      <c r="G16" s="8">
        <v>154</v>
      </c>
      <c r="H16" s="14">
        <v>0</v>
      </c>
      <c r="I16" s="14">
        <f t="shared" si="0"/>
        <v>154</v>
      </c>
      <c r="J16" s="8">
        <v>136.759107</v>
      </c>
      <c r="K16" s="19">
        <f t="shared" si="1"/>
        <v>0.888046149350649</v>
      </c>
      <c r="L16" s="8"/>
      <c r="M16" s="8"/>
    </row>
    <row r="17" ht="30" customHeight="1" spans="1:13">
      <c r="A17" s="8"/>
      <c r="B17" s="9">
        <v>48001</v>
      </c>
      <c r="C17" s="8">
        <v>13</v>
      </c>
      <c r="D17" s="10" t="s">
        <v>25</v>
      </c>
      <c r="E17" s="10" t="s">
        <v>38</v>
      </c>
      <c r="F17" s="10" t="s">
        <v>25</v>
      </c>
      <c r="G17" s="8">
        <v>8322</v>
      </c>
      <c r="H17" s="15">
        <v>-2232.2</v>
      </c>
      <c r="I17" s="14">
        <f t="shared" si="0"/>
        <v>6089.8</v>
      </c>
      <c r="J17" s="8">
        <v>1337.976866</v>
      </c>
      <c r="K17" s="19">
        <f t="shared" si="1"/>
        <v>0.219707850175704</v>
      </c>
      <c r="L17" s="8"/>
      <c r="M17" s="8"/>
    </row>
    <row r="18" ht="35" customHeight="1" spans="1:13">
      <c r="A18" s="8"/>
      <c r="B18" s="9">
        <v>48001</v>
      </c>
      <c r="C18" s="8">
        <v>14</v>
      </c>
      <c r="D18" s="10" t="s">
        <v>25</v>
      </c>
      <c r="E18" s="10" t="s">
        <v>39</v>
      </c>
      <c r="F18" s="10" t="s">
        <v>25</v>
      </c>
      <c r="G18" s="8">
        <v>14000</v>
      </c>
      <c r="H18" s="14">
        <v>0</v>
      </c>
      <c r="I18" s="14">
        <f t="shared" si="0"/>
        <v>14000</v>
      </c>
      <c r="J18" s="8">
        <v>10991.993441</v>
      </c>
      <c r="K18" s="19">
        <f t="shared" si="1"/>
        <v>0.785142388642857</v>
      </c>
      <c r="L18" s="8"/>
      <c r="M18" s="8"/>
    </row>
    <row r="19" ht="34" customHeight="1" spans="1:13">
      <c r="A19" s="8"/>
      <c r="B19" s="9">
        <v>48001</v>
      </c>
      <c r="C19" s="8">
        <v>15</v>
      </c>
      <c r="D19" s="10" t="s">
        <v>25</v>
      </c>
      <c r="E19" s="10" t="s">
        <v>40</v>
      </c>
      <c r="F19" s="10" t="s">
        <v>25</v>
      </c>
      <c r="G19" s="8">
        <v>150</v>
      </c>
      <c r="H19" s="14">
        <v>0</v>
      </c>
      <c r="I19" s="14">
        <f t="shared" si="0"/>
        <v>150</v>
      </c>
      <c r="J19" s="16">
        <v>142.5</v>
      </c>
      <c r="K19" s="19">
        <f t="shared" si="1"/>
        <v>0.95</v>
      </c>
      <c r="L19" s="8"/>
      <c r="M19" s="8"/>
    </row>
    <row r="20" ht="34" customHeight="1" spans="1:13">
      <c r="A20" s="8"/>
      <c r="B20" s="9">
        <v>48001</v>
      </c>
      <c r="C20" s="8">
        <v>16</v>
      </c>
      <c r="D20" s="10" t="s">
        <v>25</v>
      </c>
      <c r="E20" s="10" t="s">
        <v>41</v>
      </c>
      <c r="F20" s="10" t="s">
        <v>25</v>
      </c>
      <c r="G20" s="8">
        <v>1621</v>
      </c>
      <c r="H20" s="14">
        <v>0</v>
      </c>
      <c r="I20" s="14">
        <f t="shared" si="0"/>
        <v>1621</v>
      </c>
      <c r="J20" s="8">
        <v>965.51545</v>
      </c>
      <c r="K20" s="19">
        <f t="shared" si="1"/>
        <v>0.595629518815546</v>
      </c>
      <c r="L20" s="8"/>
      <c r="M20" s="8"/>
    </row>
    <row r="21" ht="34" customHeight="1" spans="1:13">
      <c r="A21" s="8"/>
      <c r="B21" s="9">
        <v>48001</v>
      </c>
      <c r="C21" s="8">
        <v>17</v>
      </c>
      <c r="D21" s="10" t="s">
        <v>25</v>
      </c>
      <c r="E21" s="10" t="s">
        <v>42</v>
      </c>
      <c r="F21" s="10" t="s">
        <v>25</v>
      </c>
      <c r="G21" s="8">
        <v>25</v>
      </c>
      <c r="H21" s="14">
        <v>0</v>
      </c>
      <c r="I21" s="14">
        <f t="shared" si="0"/>
        <v>25</v>
      </c>
      <c r="J21" s="8">
        <v>23.67185</v>
      </c>
      <c r="K21" s="19">
        <f t="shared" si="1"/>
        <v>0.946874</v>
      </c>
      <c r="L21" s="8"/>
      <c r="M21" s="8"/>
    </row>
    <row r="22" ht="38" customHeight="1" spans="1:13">
      <c r="A22" s="8"/>
      <c r="B22" s="9">
        <v>48001</v>
      </c>
      <c r="C22" s="8">
        <v>18</v>
      </c>
      <c r="D22" s="10" t="s">
        <v>25</v>
      </c>
      <c r="E22" s="10" t="s">
        <v>43</v>
      </c>
      <c r="F22" s="10" t="s">
        <v>25</v>
      </c>
      <c r="G22" s="8">
        <v>150</v>
      </c>
      <c r="H22" s="14">
        <v>0</v>
      </c>
      <c r="I22" s="14">
        <f t="shared" si="0"/>
        <v>150</v>
      </c>
      <c r="J22" s="8">
        <v>95.85</v>
      </c>
      <c r="K22" s="19">
        <f t="shared" si="1"/>
        <v>0.639</v>
      </c>
      <c r="L22" s="8"/>
      <c r="M22" s="8"/>
    </row>
    <row r="23" ht="33" customHeight="1" spans="1:13">
      <c r="A23" s="8"/>
      <c r="B23" s="9">
        <v>48001</v>
      </c>
      <c r="C23" s="8">
        <v>19</v>
      </c>
      <c r="D23" s="10" t="s">
        <v>25</v>
      </c>
      <c r="E23" s="10" t="s">
        <v>44</v>
      </c>
      <c r="F23" s="10" t="s">
        <v>25</v>
      </c>
      <c r="G23" s="8">
        <v>100</v>
      </c>
      <c r="H23" s="14">
        <v>0</v>
      </c>
      <c r="I23" s="14">
        <f t="shared" si="0"/>
        <v>100</v>
      </c>
      <c r="J23" s="8">
        <v>71.28594</v>
      </c>
      <c r="K23" s="19">
        <f t="shared" si="1"/>
        <v>0.7128594</v>
      </c>
      <c r="L23" s="8"/>
      <c r="M23" s="8"/>
    </row>
    <row r="24" ht="28" customHeight="1" spans="1:13">
      <c r="A24" s="8"/>
      <c r="B24" s="9">
        <v>48001</v>
      </c>
      <c r="C24" s="8">
        <v>20</v>
      </c>
      <c r="D24" s="10" t="s">
        <v>25</v>
      </c>
      <c r="E24" s="10" t="s">
        <v>45</v>
      </c>
      <c r="F24" s="10" t="s">
        <v>25</v>
      </c>
      <c r="G24" s="8">
        <v>45</v>
      </c>
      <c r="H24" s="14">
        <v>0</v>
      </c>
      <c r="I24" s="14">
        <f t="shared" si="0"/>
        <v>45</v>
      </c>
      <c r="J24" s="8">
        <v>10.044254</v>
      </c>
      <c r="K24" s="19">
        <f t="shared" si="1"/>
        <v>0.223205644444444</v>
      </c>
      <c r="L24" s="8"/>
      <c r="M24" s="8"/>
    </row>
    <row r="25" ht="31" customHeight="1" spans="1:13">
      <c r="A25" s="8"/>
      <c r="B25" s="9">
        <v>48001</v>
      </c>
      <c r="C25" s="8">
        <v>21</v>
      </c>
      <c r="D25" s="10" t="s">
        <v>46</v>
      </c>
      <c r="E25" s="10" t="s">
        <v>47</v>
      </c>
      <c r="F25" s="10" t="s">
        <v>46</v>
      </c>
      <c r="G25" s="8">
        <v>40</v>
      </c>
      <c r="H25" s="14">
        <v>0</v>
      </c>
      <c r="I25" s="14">
        <f t="shared" si="0"/>
        <v>40</v>
      </c>
      <c r="J25" s="8">
        <v>27.571304</v>
      </c>
      <c r="K25" s="19">
        <f t="shared" si="1"/>
        <v>0.6892826</v>
      </c>
      <c r="L25" s="8"/>
      <c r="M25" s="8"/>
    </row>
    <row r="26" ht="31" customHeight="1" spans="1:13">
      <c r="A26" s="8"/>
      <c r="B26" s="9">
        <v>48001</v>
      </c>
      <c r="C26" s="8">
        <v>22</v>
      </c>
      <c r="D26" s="10" t="s">
        <v>48</v>
      </c>
      <c r="E26" s="10" t="s">
        <v>49</v>
      </c>
      <c r="F26" s="10" t="s">
        <v>48</v>
      </c>
      <c r="G26" s="8">
        <v>223.48</v>
      </c>
      <c r="H26" s="14">
        <v>0</v>
      </c>
      <c r="I26" s="14">
        <f t="shared" si="0"/>
        <v>223.48</v>
      </c>
      <c r="J26" s="8">
        <v>199.587097</v>
      </c>
      <c r="K26" s="19">
        <f t="shared" si="1"/>
        <v>0.893087063719349</v>
      </c>
      <c r="L26" s="8"/>
      <c r="M26" s="8"/>
    </row>
    <row r="27" ht="30" customHeight="1" spans="1:13">
      <c r="A27" s="8"/>
      <c r="B27" s="9">
        <v>48001</v>
      </c>
      <c r="C27" s="8">
        <v>23</v>
      </c>
      <c r="D27" s="10" t="s">
        <v>50</v>
      </c>
      <c r="E27" s="10" t="s">
        <v>51</v>
      </c>
      <c r="F27" s="10" t="s">
        <v>50</v>
      </c>
      <c r="G27" s="16">
        <v>281.53</v>
      </c>
      <c r="H27" s="14">
        <v>0</v>
      </c>
      <c r="I27" s="14">
        <f t="shared" si="0"/>
        <v>281.53</v>
      </c>
      <c r="J27" s="8">
        <v>259.786451</v>
      </c>
      <c r="K27" s="19">
        <f t="shared" si="1"/>
        <v>0.922766493801726</v>
      </c>
      <c r="L27" s="8"/>
      <c r="M27" s="8"/>
    </row>
    <row r="28" ht="31" customHeight="1" spans="1:13">
      <c r="A28" s="8"/>
      <c r="B28" s="9">
        <v>48001</v>
      </c>
      <c r="C28" s="8">
        <v>24</v>
      </c>
      <c r="D28" s="10" t="s">
        <v>52</v>
      </c>
      <c r="E28" s="10" t="s">
        <v>53</v>
      </c>
      <c r="F28" s="10" t="s">
        <v>52</v>
      </c>
      <c r="G28" s="16">
        <v>158.84</v>
      </c>
      <c r="H28" s="14">
        <v>0</v>
      </c>
      <c r="I28" s="14">
        <f t="shared" si="0"/>
        <v>158.84</v>
      </c>
      <c r="J28" s="8">
        <v>135.530458</v>
      </c>
      <c r="K28" s="19">
        <f t="shared" si="1"/>
        <v>0.853251435406699</v>
      </c>
      <c r="L28" s="8"/>
      <c r="M28" s="8"/>
    </row>
    <row r="29" ht="32" customHeight="1" spans="1:13">
      <c r="A29" s="8"/>
      <c r="B29" s="9">
        <v>48001</v>
      </c>
      <c r="C29" s="8">
        <v>25</v>
      </c>
      <c r="D29" s="10" t="s">
        <v>54</v>
      </c>
      <c r="E29" s="10" t="s">
        <v>55</v>
      </c>
      <c r="F29" s="10" t="s">
        <v>54</v>
      </c>
      <c r="G29" s="8">
        <v>239.94</v>
      </c>
      <c r="H29" s="14">
        <v>0</v>
      </c>
      <c r="I29" s="14">
        <f t="shared" si="0"/>
        <v>239.94</v>
      </c>
      <c r="J29" s="8">
        <v>217.499759</v>
      </c>
      <c r="K29" s="19">
        <f t="shared" si="1"/>
        <v>0.906475614737018</v>
      </c>
      <c r="L29" s="8"/>
      <c r="M29" s="8"/>
    </row>
    <row r="30" ht="35" customHeight="1" spans="1:13">
      <c r="A30" s="8"/>
      <c r="B30" s="9">
        <v>48001</v>
      </c>
      <c r="C30" s="8">
        <v>26</v>
      </c>
      <c r="D30" s="10" t="s">
        <v>56</v>
      </c>
      <c r="E30" s="10" t="s">
        <v>57</v>
      </c>
      <c r="F30" s="10" t="s">
        <v>56</v>
      </c>
      <c r="G30" s="8">
        <v>414.6</v>
      </c>
      <c r="H30" s="14">
        <v>0</v>
      </c>
      <c r="I30" s="14">
        <f t="shared" si="0"/>
        <v>414.6</v>
      </c>
      <c r="J30" s="8">
        <v>329.679888</v>
      </c>
      <c r="K30" s="19">
        <f t="shared" si="1"/>
        <v>0.795175803183792</v>
      </c>
      <c r="L30" s="8"/>
      <c r="M30" s="8"/>
    </row>
    <row r="31" ht="32" customHeight="1" spans="1:13">
      <c r="A31" s="8"/>
      <c r="B31" s="9">
        <v>48001</v>
      </c>
      <c r="C31" s="8">
        <v>27</v>
      </c>
      <c r="D31" s="10" t="s">
        <v>58</v>
      </c>
      <c r="E31" s="10" t="s">
        <v>59</v>
      </c>
      <c r="F31" s="10" t="s">
        <v>58</v>
      </c>
      <c r="G31" s="8">
        <v>20</v>
      </c>
      <c r="H31" s="14">
        <v>0</v>
      </c>
      <c r="I31" s="14">
        <f t="shared" si="0"/>
        <v>20</v>
      </c>
      <c r="J31" s="8">
        <v>0</v>
      </c>
      <c r="K31" s="19">
        <f t="shared" si="1"/>
        <v>0</v>
      </c>
      <c r="L31" s="8"/>
      <c r="M31" s="8"/>
    </row>
    <row r="32" ht="31" customHeight="1" spans="1:13">
      <c r="A32" s="8"/>
      <c r="B32" s="9">
        <v>48001</v>
      </c>
      <c r="C32" s="8">
        <v>28</v>
      </c>
      <c r="D32" s="10" t="s">
        <v>60</v>
      </c>
      <c r="E32" s="10" t="s">
        <v>61</v>
      </c>
      <c r="F32" s="10" t="s">
        <v>60</v>
      </c>
      <c r="G32" s="8">
        <v>56</v>
      </c>
      <c r="H32" s="14">
        <v>0</v>
      </c>
      <c r="I32" s="14">
        <f t="shared" si="0"/>
        <v>56</v>
      </c>
      <c r="J32" s="8">
        <v>48</v>
      </c>
      <c r="K32" s="19">
        <f t="shared" si="1"/>
        <v>0.857142857142857</v>
      </c>
      <c r="L32" s="8"/>
      <c r="M32" s="8"/>
    </row>
    <row r="33" ht="35" customHeight="1" spans="1:13">
      <c r="A33" s="8"/>
      <c r="B33" s="9">
        <v>48001</v>
      </c>
      <c r="C33" s="8">
        <v>29</v>
      </c>
      <c r="D33" s="10" t="s">
        <v>62</v>
      </c>
      <c r="E33" s="10" t="s">
        <v>63</v>
      </c>
      <c r="F33" s="10" t="s">
        <v>62</v>
      </c>
      <c r="G33" s="8">
        <v>22</v>
      </c>
      <c r="H33" s="14">
        <v>0</v>
      </c>
      <c r="I33" s="14">
        <f t="shared" si="0"/>
        <v>22</v>
      </c>
      <c r="J33" s="8">
        <v>18.538949</v>
      </c>
      <c r="K33" s="19">
        <f t="shared" si="1"/>
        <v>0.8426795</v>
      </c>
      <c r="L33" s="8"/>
      <c r="M33" s="8"/>
    </row>
    <row r="34" ht="35" customHeight="1" spans="1:13">
      <c r="A34" s="8"/>
      <c r="B34" s="9">
        <v>48001</v>
      </c>
      <c r="C34" s="8">
        <v>30</v>
      </c>
      <c r="D34" s="10" t="s">
        <v>64</v>
      </c>
      <c r="E34" s="10" t="s">
        <v>65</v>
      </c>
      <c r="F34" s="10" t="s">
        <v>64</v>
      </c>
      <c r="G34" s="8">
        <v>15</v>
      </c>
      <c r="H34" s="14">
        <v>0</v>
      </c>
      <c r="I34" s="14">
        <f t="shared" si="0"/>
        <v>15</v>
      </c>
      <c r="J34" s="8">
        <v>9.830238</v>
      </c>
      <c r="K34" s="19">
        <f t="shared" si="1"/>
        <v>0.6553492</v>
      </c>
      <c r="L34" s="8"/>
      <c r="M34" s="8"/>
    </row>
    <row r="35" ht="30" customHeight="1" spans="1:13">
      <c r="A35" s="8"/>
      <c r="B35" s="9">
        <v>48001</v>
      </c>
      <c r="C35" s="8">
        <v>31</v>
      </c>
      <c r="D35" s="10" t="s">
        <v>66</v>
      </c>
      <c r="E35" s="10" t="s">
        <v>67</v>
      </c>
      <c r="F35" s="10" t="s">
        <v>66</v>
      </c>
      <c r="G35" s="8">
        <v>26</v>
      </c>
      <c r="H35" s="14">
        <v>0</v>
      </c>
      <c r="I35" s="14">
        <f t="shared" si="0"/>
        <v>26</v>
      </c>
      <c r="J35" s="8">
        <v>11.934601</v>
      </c>
      <c r="K35" s="19">
        <f t="shared" si="1"/>
        <v>0.459023115384615</v>
      </c>
      <c r="L35" s="8"/>
      <c r="M35" s="8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rintOptions horizontalCentered="1"/>
  <pageMargins left="0.161111111111111" right="0.161111111111111" top="0.2125" bottom="0.2125" header="0.302777777777778" footer="0.30277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朱奕洁</cp:lastModifiedBy>
  <dcterms:created xsi:type="dcterms:W3CDTF">2022-01-14T17:26:00Z</dcterms:created>
  <dcterms:modified xsi:type="dcterms:W3CDTF">2026-01-08T10:06:13Z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