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85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<sst xmlns="http://schemas.openxmlformats.org/spreadsheetml/2006/main" count="162" uniqueCount="88">
  <si>
    <t>附表1    2025年部门预算绩效运行监控情况统计表（部门整体）</t>
  </si>
  <si>
    <t>填表人：徐刚</t>
  </si>
  <si>
    <t>联系电话：83373775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</si>
  <si>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</si>
  <si>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</si>
  <si>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</si>
  <si>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</si>
  <si>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</si>
  <si>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</si>
  <si>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</si>
  <si>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</si>
  <si>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</si>
  <si>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</si>
  <si>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</si>
  <si>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</si>
  <si>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</si>
  <si>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</si>
  <si>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044</t>
  </si>
  <si>
    <t>农业农村局</t>
  </si>
  <si>
    <t>部门整体</t>
  </si>
  <si>
    <t>附表2   2025年部门预算绩效运行监控情况统计表（项目）</t>
  </si>
  <si>
    <t>总序号</t>
  </si>
  <si>
    <t>单位序号</t>
  </si>
  <si>
    <t>实施科室（单位）</t>
  </si>
  <si>
    <t>履职所需辅助性事务</t>
  </si>
  <si>
    <t>办公室</t>
  </si>
  <si>
    <t>政府购买服务人员经费</t>
  </si>
  <si>
    <t>2025年政策性农业保险</t>
  </si>
  <si>
    <t>项目管理费</t>
  </si>
  <si>
    <t>改制企业处级干部困难补助</t>
  </si>
  <si>
    <t>农投集团项目经费</t>
  </si>
  <si>
    <t>2025年高素质农民培训</t>
  </si>
  <si>
    <t>对口帮扶经费</t>
  </si>
  <si>
    <t>农村管理科</t>
  </si>
  <si>
    <t>农田建设补助</t>
  </si>
  <si>
    <t>综合管理项目经费</t>
  </si>
  <si>
    <t>2024年高标准农田</t>
  </si>
  <si>
    <t>2023年农村污水运维</t>
  </si>
  <si>
    <t>农业发展项目经费</t>
  </si>
  <si>
    <t>农业发展科</t>
  </si>
  <si>
    <t>2024年生猪养殖扩能增</t>
  </si>
  <si>
    <t>2023年蜂业质量提升</t>
  </si>
  <si>
    <t>畜禽产品质量监督抽检项目</t>
  </si>
  <si>
    <t>动物防疫补助</t>
  </si>
  <si>
    <t>2023年菜果标准园项目</t>
  </si>
  <si>
    <t xml:space="preserve">2023年农村水产电商 </t>
  </si>
  <si>
    <t xml:space="preserve">2022年水产苗种繁育 </t>
  </si>
  <si>
    <t>2024年农药包装废弃物回收</t>
  </si>
  <si>
    <t>2023年农作物秸秆综合利用</t>
  </si>
  <si>
    <t>2023年渔业发展补助项目</t>
  </si>
  <si>
    <t xml:space="preserve">2023高效设施渔业 </t>
  </si>
  <si>
    <t>2024年废旧农膜回收及生物可降解地膜项目</t>
  </si>
  <si>
    <t>2024年三品一标及农产品质量安全追溯</t>
  </si>
  <si>
    <t>2023年省级蔬菜产业项目</t>
  </si>
  <si>
    <t>2024年撂荒地整治项目</t>
  </si>
  <si>
    <t>2024年省级农业产业链扶持资金</t>
  </si>
  <si>
    <t>2025年屠宰环节无害化处理</t>
  </si>
  <si>
    <t xml:space="preserve">2023年受污染耕地安全利用 </t>
  </si>
  <si>
    <t xml:space="preserve">2025年农药包装废弃物回收 </t>
  </si>
  <si>
    <t>2025年揭榜制技术服务（武财农[2023]970)</t>
  </si>
  <si>
    <t>2024年受污染耕地安全利用</t>
  </si>
  <si>
    <t>2024年高效设施渔业</t>
  </si>
  <si>
    <t>乡村振兴经费</t>
  </si>
  <si>
    <t>规划与产业科</t>
  </si>
  <si>
    <t>市级都市田园综合体创建</t>
  </si>
  <si>
    <t>2025年农机购置补贴</t>
  </si>
  <si>
    <t>2022年北斗智能农机终端</t>
  </si>
  <si>
    <t>2023年农产品仓储冷链物流</t>
  </si>
  <si>
    <t>蔬菜大棚补助</t>
  </si>
  <si>
    <t>2024年市级示范合作社项目</t>
  </si>
  <si>
    <t>2024年省级贷款贴息项目补贴</t>
  </si>
  <si>
    <t>2024年市级贷款贴息</t>
  </si>
  <si>
    <t>2024年农产品加工</t>
  </si>
  <si>
    <t>“全程机械化+综合家事”服务中心建设</t>
  </si>
  <si>
    <t>2024年仓储冷链</t>
  </si>
  <si>
    <t>2025年农机报废更新</t>
  </si>
  <si>
    <t>农业执法监管</t>
  </si>
  <si>
    <t>执法大队</t>
  </si>
  <si>
    <t>汉江禁搏渔政执法监控视频</t>
  </si>
  <si>
    <t>农业技术推广服务</t>
  </si>
  <si>
    <t>推广中心</t>
  </si>
  <si>
    <t>2023年基层农技推广</t>
  </si>
  <si>
    <t>2024年基层农技推广</t>
  </si>
  <si>
    <t>2024年油菜轮作</t>
  </si>
  <si>
    <t>2023年省级特色优势产业发展</t>
  </si>
  <si>
    <t>2024年化肥减量化</t>
  </si>
  <si>
    <t>2024年中央耕地质量提升</t>
  </si>
  <si>
    <t>2023年重大动物疫病防控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</si>
</sst>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%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30" fillId="36" borderId="0" applyProtection="0">
      <alignment vertical="center"/>
    </xf>
    <xf numFmtId="0" fontId="30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1" fillId="0" borderId="0" applyProtection="0">
      <alignment vertical="center"/>
    </xf>
    <xf numFmtId="9" fontId="31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4" fillId="0" borderId="0"/>
    <xf numFmtId="0" fontId="30" fillId="0" borderId="0" applyProtection="0">
      <alignment vertical="center"/>
    </xf>
    <xf numFmtId="0" fontId="32" fillId="0" borderId="0">
      <alignment vertical="center"/>
    </xf>
    <xf numFmtId="0" fontId="34" fillId="0" borderId="0"/>
    <xf numFmtId="0" fontId="35" fillId="0" borderId="0" applyProtection="0">
      <alignment vertical="center"/>
    </xf>
    <xf numFmtId="0" fontId="36" fillId="0" borderId="0">
      <alignment vertical="center"/>
    </xf>
    <xf numFmtId="0" fontId="4" fillId="0" borderId="0"/>
    <xf numFmtId="0" fontId="37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33" fillId="0" borderId="0">
      <alignment vertical="center"/>
    </xf>
    <xf numFmtId="0" fontId="33" fillId="0" borderId="0" applyProtection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0" fillId="0" borderId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37" borderId="0" applyProtection="0">
      <alignment vertical="center"/>
    </xf>
    <xf numFmtId="0" fontId="39" fillId="37" borderId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0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0" fontId="4" fillId="0" borderId="0" xfId="0" applyNumberFormat="1" applyFont="1" applyFill="1" applyAlignment="1">
      <alignment horizontal="right" vertical="center" wrapText="1"/>
    </xf>
    <xf numFmtId="176" fontId="4" fillId="0" borderId="0" xfId="0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9" fontId="9" fillId="0" borderId="0" xfId="8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9" fontId="4" fillId="0" borderId="0" xfId="8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176" fontId="0" fillId="0" borderId="1" xfId="0" applyNumberFormat="1" applyBorder="1" applyAlignment="1" applyProtection="1">
      <alignment horizontal="center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 quotePrefix="1">
      <alignment horizontal="center" vertical="center"/>
      <protection locked="0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selection activeCell="M6" sqref="M6"/>
    </sheetView>
  </sheetViews>
  <sheetFormatPr defaultColWidth="9" defaultRowHeight="13.5"/>
  <cols>
    <col min="1" max="1" width="5" style="32" customWidth="1"/>
    <col min="2" max="2" width="6.75" style="32" customWidth="1"/>
    <col min="3" max="5" width="12.25" style="32" customWidth="1"/>
    <col min="6" max="8" width="12.75" style="32" customWidth="1"/>
    <col min="9" max="11" width="11.75" style="32" customWidth="1"/>
    <col min="12" max="12" width="11.625" style="32" customWidth="1"/>
    <col min="13" max="16384" width="9" style="32"/>
  </cols>
  <sheetData>
    <row r="1" ht="49" customHeight="1" spans="1:12">
      <c r="A1" s="33" t="s">
        <v>0</v>
      </c>
      <c r="B1" s="33"/>
      <c r="C1" s="33"/>
      <c r="D1" s="34"/>
      <c r="E1" s="34"/>
      <c r="F1" s="34"/>
      <c r="G1" s="34"/>
      <c r="H1" s="34"/>
      <c r="I1" s="34"/>
      <c r="J1" s="35"/>
      <c r="K1" s="35"/>
      <c r="L1" s="34"/>
    </row>
    <row r="2" ht="25" customHeight="1" spans="1:12">
      <c r="A2" s="36" t="s">
        <v>1</v>
      </c>
      <c r="B2" s="36"/>
      <c r="C2" s="36"/>
      <c r="D2" s="37"/>
      <c r="E2" s="37"/>
      <c r="F2" s="37" t="s">
        <v>2</v>
      </c>
      <c r="G2" s="37"/>
      <c r="H2" s="37"/>
      <c r="I2" s="37"/>
      <c r="J2" s="38"/>
      <c r="K2" s="38"/>
      <c r="L2" s="37" t="s">
        <v>3</v>
      </c>
    </row>
    <row r="3" ht="20" customHeight="1" spans="1:12">
      <c r="A3" s="39" t="s">
        <v>4</v>
      </c>
      <c r="B3" s="39" t="s">
        <v>5</v>
      </c>
      <c r="C3" s="39" t="s">
        <v>6</v>
      </c>
      <c r="D3" s="39" t="s">
        <v>7</v>
      </c>
      <c r="E3" s="39" t="s">
        <v>8</v>
      </c>
      <c r="F3" s="39" t="s">
        <v>9</v>
      </c>
      <c r="G3" s="39"/>
      <c r="H3" s="39"/>
      <c r="I3" s="40" t="s">
        <v>10</v>
      </c>
      <c r="J3" s="41" t="s">
        <v>11</v>
      </c>
      <c r="K3" s="41" t="s">
        <v>12</v>
      </c>
      <c r="L3" s="42" t="s">
        <v>13</v>
      </c>
    </row>
    <row r="4" ht="30" customHeight="1" spans="1:12">
      <c r="A4" s="39"/>
      <c r="B4" s="39"/>
      <c r="C4" s="39"/>
      <c r="D4" s="39"/>
      <c r="E4" s="39"/>
      <c r="F4" s="39" t="s">
        <v>14</v>
      </c>
      <c r="G4" s="39" t="s">
        <v>15</v>
      </c>
      <c r="H4" s="39" t="s">
        <v>16</v>
      </c>
      <c r="I4" s="40"/>
      <c r="J4" s="41"/>
      <c r="K4" s="41"/>
      <c r="L4" s="42"/>
    </row>
    <row r="5" s="31" customFormat="1" ht="42" customHeight="1" spans="1:12">
      <c r="A5" s="43">
        <v>1</v>
      </c>
      <c r="B5" s="49" t="s">
        <v>17</v>
      </c>
      <c r="C5" s="44" t="s">
        <v>18</v>
      </c>
      <c r="D5" s="45" t="s">
        <v>19</v>
      </c>
      <c r="E5" s="43" t="s">
        <v>18</v>
      </c>
      <c r="F5" s="43">
        <v>10214.04</v>
      </c>
      <c r="G5" s="43">
        <v>11060.21</v>
      </c>
      <c r="H5" s="43">
        <f>F5+G5</f>
        <v>21274.25</v>
      </c>
      <c r="I5" s="43">
        <v>18362.22</v>
      </c>
      <c r="J5" s="46">
        <v>0.863</v>
      </c>
      <c r="K5" s="47">
        <f>H5-I5</f>
        <v>2912.03</v>
      </c>
      <c r="L5" s="43"/>
    </row>
    <row r="6" ht="20" customHeight="1" spans="1:12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ht="20" customHeight="1" spans="1:1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ht="20" customHeight="1" spans="1:12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ht="20" customHeight="1" spans="1:12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ht="20" customHeight="1" spans="1:12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ht="20" customHeight="1" spans="1:12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</row>
    <row r="12" ht="20" customHeight="1" spans="1:1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</row>
    <row r="13" ht="20" customHeight="1" spans="1:12">
      <c r="A13" s="48"/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</row>
    <row r="14" ht="20" customHeight="1" spans="1:12">
      <c r="A14" s="48"/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</row>
    <row r="15" ht="20" customHeight="1" spans="1:12">
      <c r="A15" s="48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</row>
    <row r="16" ht="20" customHeight="1" spans="1:12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</row>
    <row r="17" ht="20" customHeight="1" spans="1:12">
      <c r="A17" s="48"/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</row>
    <row r="18" ht="20" customHeight="1" spans="1:12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</row>
    <row r="19" ht="20" customHeight="1" spans="1:12">
      <c r="A19" s="48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ht="20" customHeight="1" spans="1:12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ht="20" customHeight="1"/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2"/>
  <sheetViews>
    <sheetView topLeftCell="A55" workbookViewId="0">
      <selection activeCell="R9" sqref="R9"/>
    </sheetView>
  </sheetViews>
  <sheetFormatPr defaultColWidth="9" defaultRowHeight="13.5"/>
  <cols>
    <col min="1" max="1" width="4.875" style="3" customWidth="1"/>
    <col min="2" max="3" width="4.75" style="3" customWidth="1"/>
    <col min="4" max="4" width="11.5" style="3" customWidth="1"/>
    <col min="5" max="5" width="21.25" style="3" customWidth="1"/>
    <col min="6" max="6" width="11.5" style="3" customWidth="1"/>
    <col min="7" max="7" width="11.375" style="3" customWidth="1"/>
    <col min="8" max="8" width="12.375" style="3" customWidth="1"/>
    <col min="9" max="9" width="11.375" style="3" customWidth="1"/>
    <col min="10" max="10" width="14.375" style="3" customWidth="1"/>
    <col min="11" max="11" width="9.125" style="4" customWidth="1"/>
    <col min="12" max="12" width="9.75" style="5" customWidth="1"/>
    <col min="13" max="13" width="8.375" style="3" customWidth="1"/>
    <col min="14" max="16384" width="9" style="3"/>
  </cols>
  <sheetData>
    <row r="1" ht="34" customHeight="1" spans="1:13">
      <c r="A1" s="6" t="s">
        <v>20</v>
      </c>
      <c r="B1" s="6"/>
      <c r="C1" s="6"/>
      <c r="D1" s="6"/>
      <c r="E1" s="6"/>
      <c r="F1" s="6"/>
      <c r="G1" s="6"/>
      <c r="H1" s="6"/>
      <c r="I1" s="6"/>
      <c r="J1" s="6"/>
      <c r="K1" s="7"/>
      <c r="L1" s="8"/>
      <c r="M1" s="6"/>
    </row>
    <row r="2" s="1" customFormat="1" ht="21" customHeight="1" spans="1:13">
      <c r="A2" s="9" t="s">
        <v>1</v>
      </c>
      <c r="B2" s="9"/>
      <c r="C2" s="9"/>
      <c r="D2" s="9"/>
      <c r="E2" s="10"/>
      <c r="F2" s="10"/>
      <c r="G2" s="11" t="s">
        <v>2</v>
      </c>
      <c r="H2" s="11"/>
      <c r="I2" s="11"/>
      <c r="J2" s="11"/>
      <c r="K2" s="12" t="s">
        <v>3</v>
      </c>
      <c r="L2" s="13"/>
      <c r="M2" s="14"/>
    </row>
    <row r="3" s="2" customFormat="1" ht="21" customHeight="1" spans="1:13">
      <c r="A3" s="15" t="s">
        <v>21</v>
      </c>
      <c r="B3" s="15" t="s">
        <v>5</v>
      </c>
      <c r="C3" s="15" t="s">
        <v>22</v>
      </c>
      <c r="D3" s="15" t="s">
        <v>6</v>
      </c>
      <c r="E3" s="15" t="s">
        <v>7</v>
      </c>
      <c r="F3" s="15" t="s">
        <v>23</v>
      </c>
      <c r="G3" s="15" t="s">
        <v>9</v>
      </c>
      <c r="H3" s="15"/>
      <c r="I3" s="15"/>
      <c r="J3" s="15" t="s">
        <v>10</v>
      </c>
      <c r="K3" s="16" t="s">
        <v>11</v>
      </c>
      <c r="L3" s="17" t="s">
        <v>12</v>
      </c>
      <c r="M3" s="18" t="s">
        <v>13</v>
      </c>
    </row>
    <row r="4" s="2" customFormat="1" ht="42" customHeight="1" spans="1:13">
      <c r="A4" s="15"/>
      <c r="B4" s="15"/>
      <c r="C4" s="15"/>
      <c r="D4" s="15"/>
      <c r="E4" s="15"/>
      <c r="F4" s="15"/>
      <c r="G4" s="15" t="s">
        <v>14</v>
      </c>
      <c r="H4" s="15" t="s">
        <v>15</v>
      </c>
      <c r="I4" s="15" t="s">
        <v>16</v>
      </c>
      <c r="J4" s="15"/>
      <c r="K4" s="16"/>
      <c r="L4" s="17"/>
      <c r="M4" s="18"/>
    </row>
    <row r="5" ht="21" customHeight="1" spans="1:13">
      <c r="A5" s="19"/>
      <c r="B5" s="50" t="s">
        <v>17</v>
      </c>
      <c r="C5" s="19">
        <v>1</v>
      </c>
      <c r="D5" s="20" t="s">
        <v>18</v>
      </c>
      <c r="E5" s="21" t="s">
        <v>24</v>
      </c>
      <c r="F5" s="22" t="s">
        <v>25</v>
      </c>
      <c r="G5" s="23">
        <v>150</v>
      </c>
      <c r="H5" s="23">
        <v>0</v>
      </c>
      <c r="I5" s="23">
        <f>SUM(G5:H5)</f>
        <v>150</v>
      </c>
      <c r="J5" s="23">
        <v>143.6841</v>
      </c>
      <c r="K5" s="24">
        <f>J5/I5</f>
        <v>0.957894</v>
      </c>
      <c r="L5" s="23">
        <f>(G5+H5)-J5</f>
        <v>6.3159</v>
      </c>
      <c r="M5" s="19"/>
    </row>
    <row r="6" ht="21" customHeight="1" spans="1:13">
      <c r="A6" s="19"/>
      <c r="B6" s="50" t="s">
        <v>17</v>
      </c>
      <c r="C6" s="19">
        <v>2</v>
      </c>
      <c r="D6" s="25"/>
      <c r="E6" s="21" t="s">
        <v>26</v>
      </c>
      <c r="F6" s="26"/>
      <c r="G6" s="23">
        <v>63.05</v>
      </c>
      <c r="H6" s="23">
        <v>0</v>
      </c>
      <c r="I6" s="23">
        <f t="shared" ref="I6:I37" si="0">SUM(G6:H6)</f>
        <v>63.05</v>
      </c>
      <c r="J6" s="23">
        <v>58.31834</v>
      </c>
      <c r="K6" s="24">
        <f>J6/I6</f>
        <v>0.924953846153846</v>
      </c>
      <c r="L6" s="23">
        <f t="shared" ref="L6:L37" si="1">(G6+H6)-J6</f>
        <v>4.73166</v>
      </c>
      <c r="M6" s="19"/>
    </row>
    <row r="7" ht="21" customHeight="1" spans="1:13">
      <c r="A7" s="19"/>
      <c r="B7" s="50" t="s">
        <v>17</v>
      </c>
      <c r="C7" s="19">
        <v>3</v>
      </c>
      <c r="D7" s="25"/>
      <c r="E7" s="21" t="s">
        <v>27</v>
      </c>
      <c r="F7" s="26"/>
      <c r="G7" s="23">
        <v>2000</v>
      </c>
      <c r="H7" s="23">
        <v>685.935275</v>
      </c>
      <c r="I7" s="23">
        <f t="shared" si="0"/>
        <v>2685.935275</v>
      </c>
      <c r="J7" s="23">
        <v>2664.789948</v>
      </c>
      <c r="K7" s="24">
        <f>J7/I7</f>
        <v>0.99212738773089</v>
      </c>
      <c r="L7" s="23">
        <f t="shared" si="1"/>
        <v>21.1453269999997</v>
      </c>
      <c r="M7" s="19"/>
    </row>
    <row r="8" ht="21" customHeight="1" spans="1:13">
      <c r="A8" s="19"/>
      <c r="B8" s="50" t="s">
        <v>17</v>
      </c>
      <c r="C8" s="19">
        <v>4</v>
      </c>
      <c r="D8" s="25"/>
      <c r="E8" s="21" t="s">
        <v>28</v>
      </c>
      <c r="F8" s="26"/>
      <c r="G8" s="23">
        <v>150</v>
      </c>
      <c r="H8" s="23">
        <v>0</v>
      </c>
      <c r="I8" s="23">
        <f t="shared" si="0"/>
        <v>150</v>
      </c>
      <c r="J8" s="23">
        <v>78.25</v>
      </c>
      <c r="K8" s="24">
        <f t="shared" ref="K8:K39" si="2">J8/I8</f>
        <v>0.521666666666667</v>
      </c>
      <c r="L8" s="23">
        <f t="shared" si="1"/>
        <v>71.75</v>
      </c>
      <c r="M8" s="19"/>
    </row>
    <row r="9" ht="21" customHeight="1" spans="1:13">
      <c r="A9" s="19"/>
      <c r="B9" s="50" t="s">
        <v>17</v>
      </c>
      <c r="C9" s="19">
        <v>5</v>
      </c>
      <c r="D9" s="25"/>
      <c r="E9" s="21" t="s">
        <v>29</v>
      </c>
      <c r="F9" s="26"/>
      <c r="G9" s="23">
        <v>9.48</v>
      </c>
      <c r="H9" s="23">
        <v>0</v>
      </c>
      <c r="I9" s="23">
        <f t="shared" si="0"/>
        <v>9.48</v>
      </c>
      <c r="J9" s="23">
        <v>6.3176</v>
      </c>
      <c r="K9" s="24">
        <f t="shared" si="2"/>
        <v>0.666413502109705</v>
      </c>
      <c r="L9" s="23">
        <f t="shared" si="1"/>
        <v>3.1624</v>
      </c>
      <c r="M9" s="19"/>
    </row>
    <row r="10" ht="21" customHeight="1" spans="1:13">
      <c r="A10" s="19"/>
      <c r="B10" s="50" t="s">
        <v>17</v>
      </c>
      <c r="C10" s="19">
        <v>6</v>
      </c>
      <c r="D10" s="25"/>
      <c r="E10" s="21" t="s">
        <v>30</v>
      </c>
      <c r="F10" s="26"/>
      <c r="G10" s="23">
        <v>0</v>
      </c>
      <c r="H10" s="23">
        <v>150</v>
      </c>
      <c r="I10" s="23">
        <f t="shared" si="0"/>
        <v>150</v>
      </c>
      <c r="J10" s="23">
        <v>150</v>
      </c>
      <c r="K10" s="24">
        <f t="shared" si="2"/>
        <v>1</v>
      </c>
      <c r="L10" s="23">
        <f t="shared" si="1"/>
        <v>0</v>
      </c>
      <c r="M10" s="19"/>
    </row>
    <row r="11" ht="21" customHeight="1" spans="1:13">
      <c r="A11" s="19"/>
      <c r="B11" s="50" t="s">
        <v>17</v>
      </c>
      <c r="C11" s="19">
        <v>7</v>
      </c>
      <c r="D11" s="25"/>
      <c r="E11" s="21" t="s">
        <v>31</v>
      </c>
      <c r="F11" s="27"/>
      <c r="G11" s="23">
        <v>0</v>
      </c>
      <c r="H11" s="23">
        <v>120</v>
      </c>
      <c r="I11" s="23">
        <f t="shared" si="0"/>
        <v>120</v>
      </c>
      <c r="J11" s="23">
        <v>120</v>
      </c>
      <c r="K11" s="24">
        <f t="shared" si="2"/>
        <v>1</v>
      </c>
      <c r="L11" s="23">
        <f t="shared" si="1"/>
        <v>0</v>
      </c>
      <c r="M11" s="19"/>
    </row>
    <row r="12" ht="21" customHeight="1" spans="1:13">
      <c r="A12" s="19"/>
      <c r="B12" s="50" t="s">
        <v>17</v>
      </c>
      <c r="C12" s="19">
        <v>8</v>
      </c>
      <c r="D12" s="25"/>
      <c r="E12" s="21" t="s">
        <v>32</v>
      </c>
      <c r="F12" s="20" t="s">
        <v>33</v>
      </c>
      <c r="G12" s="23">
        <v>500</v>
      </c>
      <c r="H12" s="23">
        <v>71</v>
      </c>
      <c r="I12" s="23">
        <f t="shared" si="0"/>
        <v>571</v>
      </c>
      <c r="J12" s="23">
        <v>571</v>
      </c>
      <c r="K12" s="24">
        <f t="shared" si="2"/>
        <v>1</v>
      </c>
      <c r="L12" s="23">
        <f t="shared" si="1"/>
        <v>0</v>
      </c>
      <c r="M12" s="19"/>
    </row>
    <row r="13" ht="21" customHeight="1" spans="1:13">
      <c r="A13" s="19"/>
      <c r="B13" s="50" t="s">
        <v>17</v>
      </c>
      <c r="C13" s="19">
        <v>9</v>
      </c>
      <c r="D13" s="25"/>
      <c r="E13" s="21" t="s">
        <v>34</v>
      </c>
      <c r="F13" s="25"/>
      <c r="G13" s="23">
        <v>1200</v>
      </c>
      <c r="H13" s="23">
        <v>0</v>
      </c>
      <c r="I13" s="23">
        <f t="shared" si="0"/>
        <v>1200</v>
      </c>
      <c r="J13" s="23">
        <v>568.930565</v>
      </c>
      <c r="K13" s="24">
        <f t="shared" si="2"/>
        <v>0.474108804166667</v>
      </c>
      <c r="L13" s="23">
        <f t="shared" si="1"/>
        <v>631.069435</v>
      </c>
      <c r="M13" s="19"/>
    </row>
    <row r="14" ht="21" customHeight="1" spans="1:13">
      <c r="A14" s="19"/>
      <c r="B14" s="50" t="s">
        <v>17</v>
      </c>
      <c r="C14" s="19">
        <v>10</v>
      </c>
      <c r="D14" s="25"/>
      <c r="E14" s="21" t="s">
        <v>35</v>
      </c>
      <c r="F14" s="25"/>
      <c r="G14" s="23">
        <v>477.14</v>
      </c>
      <c r="H14" s="23">
        <v>0</v>
      </c>
      <c r="I14" s="23">
        <f t="shared" si="0"/>
        <v>477.14</v>
      </c>
      <c r="J14" s="23">
        <v>108.4008</v>
      </c>
      <c r="K14" s="24">
        <f t="shared" si="2"/>
        <v>0.227188665800394</v>
      </c>
      <c r="L14" s="23">
        <f t="shared" si="1"/>
        <v>368.7392</v>
      </c>
      <c r="M14" s="19"/>
    </row>
    <row r="15" ht="21" customHeight="1" spans="1:13">
      <c r="A15" s="19"/>
      <c r="B15" s="50" t="s">
        <v>17</v>
      </c>
      <c r="C15" s="19">
        <v>11</v>
      </c>
      <c r="D15" s="25"/>
      <c r="E15" s="21" t="s">
        <v>36</v>
      </c>
      <c r="F15" s="25"/>
      <c r="G15" s="23">
        <v>0</v>
      </c>
      <c r="H15" s="23">
        <v>722.01</v>
      </c>
      <c r="I15" s="23">
        <f t="shared" si="0"/>
        <v>722.01</v>
      </c>
      <c r="J15" s="23">
        <v>722.01</v>
      </c>
      <c r="K15" s="24">
        <f t="shared" si="2"/>
        <v>1</v>
      </c>
      <c r="L15" s="23">
        <f t="shared" si="1"/>
        <v>0</v>
      </c>
      <c r="M15" s="19"/>
    </row>
    <row r="16" ht="21" customHeight="1" spans="1:13">
      <c r="A16" s="19"/>
      <c r="B16" s="50" t="s">
        <v>17</v>
      </c>
      <c r="C16" s="19">
        <v>12</v>
      </c>
      <c r="D16" s="25"/>
      <c r="E16" s="21" t="s">
        <v>37</v>
      </c>
      <c r="F16" s="28"/>
      <c r="G16" s="23">
        <v>0</v>
      </c>
      <c r="H16" s="23">
        <v>100</v>
      </c>
      <c r="I16" s="23">
        <f t="shared" si="0"/>
        <v>100</v>
      </c>
      <c r="J16" s="23">
        <v>100</v>
      </c>
      <c r="K16" s="24">
        <f t="shared" si="2"/>
        <v>1</v>
      </c>
      <c r="L16" s="23">
        <f t="shared" si="1"/>
        <v>0</v>
      </c>
      <c r="M16" s="19"/>
    </row>
    <row r="17" ht="21" customHeight="1" spans="1:13">
      <c r="A17" s="19"/>
      <c r="B17" s="50" t="s">
        <v>17</v>
      </c>
      <c r="C17" s="19">
        <v>13</v>
      </c>
      <c r="D17" s="25"/>
      <c r="E17" s="21" t="s">
        <v>38</v>
      </c>
      <c r="F17" s="20" t="s">
        <v>39</v>
      </c>
      <c r="G17" s="23">
        <v>800</v>
      </c>
      <c r="H17" s="23">
        <v>-135</v>
      </c>
      <c r="I17" s="23">
        <f t="shared" si="0"/>
        <v>665</v>
      </c>
      <c r="J17" s="23">
        <v>273.13603</v>
      </c>
      <c r="K17" s="24">
        <f t="shared" si="2"/>
        <v>0.410730872180451</v>
      </c>
      <c r="L17" s="23">
        <f t="shared" si="1"/>
        <v>391.86397</v>
      </c>
      <c r="M17" s="19"/>
    </row>
    <row r="18" ht="21" customHeight="1" spans="1:13">
      <c r="A18" s="19"/>
      <c r="B18" s="50" t="s">
        <v>17</v>
      </c>
      <c r="C18" s="19">
        <v>14</v>
      </c>
      <c r="D18" s="25"/>
      <c r="E18" s="21" t="s">
        <v>40</v>
      </c>
      <c r="F18" s="25"/>
      <c r="G18" s="23">
        <v>0</v>
      </c>
      <c r="H18" s="23">
        <v>100</v>
      </c>
      <c r="I18" s="23">
        <f t="shared" si="0"/>
        <v>100</v>
      </c>
      <c r="J18" s="23">
        <v>100</v>
      </c>
      <c r="K18" s="24">
        <f t="shared" si="2"/>
        <v>1</v>
      </c>
      <c r="L18" s="23">
        <f t="shared" si="1"/>
        <v>0</v>
      </c>
      <c r="M18" s="19"/>
    </row>
    <row r="19" ht="21" customHeight="1" spans="1:13">
      <c r="A19" s="19"/>
      <c r="B19" s="50" t="s">
        <v>17</v>
      </c>
      <c r="C19" s="19">
        <v>15</v>
      </c>
      <c r="D19" s="25"/>
      <c r="E19" s="21" t="s">
        <v>41</v>
      </c>
      <c r="F19" s="25"/>
      <c r="G19" s="23">
        <v>0</v>
      </c>
      <c r="H19" s="23">
        <v>116.100729</v>
      </c>
      <c r="I19" s="23">
        <f t="shared" si="0"/>
        <v>116.100729</v>
      </c>
      <c r="J19" s="23">
        <v>116.100729</v>
      </c>
      <c r="K19" s="24">
        <f t="shared" si="2"/>
        <v>1</v>
      </c>
      <c r="L19" s="23">
        <f t="shared" si="1"/>
        <v>0</v>
      </c>
      <c r="M19" s="19"/>
    </row>
    <row r="20" ht="21" customHeight="1" spans="1:13">
      <c r="A20" s="19"/>
      <c r="B20" s="50" t="s">
        <v>17</v>
      </c>
      <c r="C20" s="19">
        <v>16</v>
      </c>
      <c r="D20" s="25"/>
      <c r="E20" s="21" t="s">
        <v>42</v>
      </c>
      <c r="F20" s="25"/>
      <c r="G20" s="23">
        <v>0</v>
      </c>
      <c r="H20" s="23">
        <v>30.2544</v>
      </c>
      <c r="I20" s="23">
        <f t="shared" si="0"/>
        <v>30.2544</v>
      </c>
      <c r="J20" s="23">
        <v>30.2544</v>
      </c>
      <c r="K20" s="24">
        <f t="shared" si="2"/>
        <v>1</v>
      </c>
      <c r="L20" s="23">
        <f t="shared" si="1"/>
        <v>0</v>
      </c>
      <c r="M20" s="19"/>
    </row>
    <row r="21" ht="21" customHeight="1" spans="1:13">
      <c r="A21" s="19"/>
      <c r="B21" s="50" t="s">
        <v>17</v>
      </c>
      <c r="C21" s="19">
        <v>17</v>
      </c>
      <c r="D21" s="25"/>
      <c r="E21" s="21" t="s">
        <v>43</v>
      </c>
      <c r="F21" s="25"/>
      <c r="G21" s="23">
        <v>0</v>
      </c>
      <c r="H21" s="23">
        <v>15</v>
      </c>
      <c r="I21" s="23">
        <f t="shared" si="0"/>
        <v>15</v>
      </c>
      <c r="J21" s="23">
        <v>15</v>
      </c>
      <c r="K21" s="24">
        <f t="shared" si="2"/>
        <v>1</v>
      </c>
      <c r="L21" s="23">
        <f t="shared" si="1"/>
        <v>0</v>
      </c>
      <c r="M21" s="19"/>
    </row>
    <row r="22" ht="21" customHeight="1" spans="1:13">
      <c r="A22" s="19"/>
      <c r="B22" s="50" t="s">
        <v>17</v>
      </c>
      <c r="C22" s="19">
        <v>18</v>
      </c>
      <c r="D22" s="25"/>
      <c r="E22" s="21" t="s">
        <v>44</v>
      </c>
      <c r="F22" s="25"/>
      <c r="G22" s="23">
        <v>0</v>
      </c>
      <c r="H22" s="23">
        <v>19.575304</v>
      </c>
      <c r="I22" s="23">
        <f t="shared" si="0"/>
        <v>19.575304</v>
      </c>
      <c r="J22" s="23">
        <v>19.575304</v>
      </c>
      <c r="K22" s="24">
        <f t="shared" si="2"/>
        <v>1</v>
      </c>
      <c r="L22" s="23">
        <f t="shared" si="1"/>
        <v>0</v>
      </c>
      <c r="M22" s="19"/>
    </row>
    <row r="23" ht="21" customHeight="1" spans="1:13">
      <c r="A23" s="19"/>
      <c r="B23" s="50" t="s">
        <v>17</v>
      </c>
      <c r="C23" s="19">
        <v>19</v>
      </c>
      <c r="D23" s="25"/>
      <c r="E23" s="21" t="s">
        <v>45</v>
      </c>
      <c r="F23" s="25"/>
      <c r="G23" s="23">
        <v>0</v>
      </c>
      <c r="H23" s="23">
        <v>23.1217</v>
      </c>
      <c r="I23" s="23">
        <f t="shared" si="0"/>
        <v>23.1217</v>
      </c>
      <c r="J23" s="23">
        <v>23.1217</v>
      </c>
      <c r="K23" s="24">
        <f t="shared" si="2"/>
        <v>1</v>
      </c>
      <c r="L23" s="23">
        <f t="shared" si="1"/>
        <v>0</v>
      </c>
      <c r="M23" s="19"/>
    </row>
    <row r="24" ht="21" customHeight="1" spans="1:13">
      <c r="A24" s="19"/>
      <c r="B24" s="50" t="s">
        <v>17</v>
      </c>
      <c r="C24" s="19">
        <v>20</v>
      </c>
      <c r="D24" s="25"/>
      <c r="E24" s="21" t="s">
        <v>46</v>
      </c>
      <c r="F24" s="25"/>
      <c r="G24" s="23">
        <v>0</v>
      </c>
      <c r="H24" s="23">
        <v>16.455764</v>
      </c>
      <c r="I24" s="23">
        <f t="shared" si="0"/>
        <v>16.455764</v>
      </c>
      <c r="J24" s="23">
        <v>16.455764</v>
      </c>
      <c r="K24" s="24">
        <f t="shared" si="2"/>
        <v>1</v>
      </c>
      <c r="L24" s="23">
        <f t="shared" si="1"/>
        <v>0</v>
      </c>
      <c r="M24" s="19"/>
    </row>
    <row r="25" ht="21" customHeight="1" spans="1:13">
      <c r="A25" s="19"/>
      <c r="B25" s="50" t="s">
        <v>17</v>
      </c>
      <c r="C25" s="19">
        <v>21</v>
      </c>
      <c r="D25" s="25"/>
      <c r="E25" s="21" t="s">
        <v>47</v>
      </c>
      <c r="F25" s="25"/>
      <c r="G25" s="23">
        <v>0</v>
      </c>
      <c r="H25" s="23">
        <v>23.924</v>
      </c>
      <c r="I25" s="23">
        <f t="shared" si="0"/>
        <v>23.924</v>
      </c>
      <c r="J25" s="23">
        <v>23.924</v>
      </c>
      <c r="K25" s="24">
        <f t="shared" si="2"/>
        <v>1</v>
      </c>
      <c r="L25" s="23">
        <f t="shared" si="1"/>
        <v>0</v>
      </c>
      <c r="M25" s="19"/>
    </row>
    <row r="26" ht="21" customHeight="1" spans="1:13">
      <c r="A26" s="19"/>
      <c r="B26" s="50" t="s">
        <v>17</v>
      </c>
      <c r="C26" s="19">
        <v>22</v>
      </c>
      <c r="D26" s="25"/>
      <c r="E26" s="21" t="s">
        <v>48</v>
      </c>
      <c r="F26" s="25"/>
      <c r="G26" s="23">
        <v>0</v>
      </c>
      <c r="H26" s="23">
        <v>62</v>
      </c>
      <c r="I26" s="23">
        <f t="shared" si="0"/>
        <v>62</v>
      </c>
      <c r="J26" s="23">
        <v>62</v>
      </c>
      <c r="K26" s="24">
        <f t="shared" si="2"/>
        <v>1</v>
      </c>
      <c r="L26" s="23">
        <f t="shared" si="1"/>
        <v>0</v>
      </c>
      <c r="M26" s="19"/>
    </row>
    <row r="27" ht="21" customHeight="1" spans="1:13">
      <c r="A27" s="19"/>
      <c r="B27" s="50" t="s">
        <v>17</v>
      </c>
      <c r="C27" s="19">
        <v>23</v>
      </c>
      <c r="D27" s="25"/>
      <c r="E27" s="21" t="s">
        <v>49</v>
      </c>
      <c r="F27" s="25"/>
      <c r="G27" s="23">
        <v>0</v>
      </c>
      <c r="H27" s="23">
        <v>30</v>
      </c>
      <c r="I27" s="23">
        <f t="shared" si="0"/>
        <v>30</v>
      </c>
      <c r="J27" s="23">
        <v>30</v>
      </c>
      <c r="K27" s="24">
        <f t="shared" si="2"/>
        <v>1</v>
      </c>
      <c r="L27" s="23">
        <f t="shared" si="1"/>
        <v>0</v>
      </c>
      <c r="M27" s="19"/>
    </row>
    <row r="28" ht="21" customHeight="1" spans="1:13">
      <c r="A28" s="19"/>
      <c r="B28" s="50" t="s">
        <v>17</v>
      </c>
      <c r="C28" s="19">
        <v>24</v>
      </c>
      <c r="D28" s="25"/>
      <c r="E28" s="21" t="s">
        <v>50</v>
      </c>
      <c r="F28" s="25"/>
      <c r="G28" s="23">
        <v>0</v>
      </c>
      <c r="H28" s="23">
        <v>88.667747</v>
      </c>
      <c r="I28" s="23">
        <f t="shared" si="0"/>
        <v>88.667747</v>
      </c>
      <c r="J28" s="23">
        <v>88.667747</v>
      </c>
      <c r="K28" s="24">
        <f t="shared" si="2"/>
        <v>1</v>
      </c>
      <c r="L28" s="23">
        <f t="shared" si="1"/>
        <v>0</v>
      </c>
      <c r="M28" s="19"/>
    </row>
    <row r="29" ht="21" customHeight="1" spans="1:13">
      <c r="A29" s="19"/>
      <c r="B29" s="50" t="s">
        <v>17</v>
      </c>
      <c r="C29" s="19">
        <v>25</v>
      </c>
      <c r="D29" s="25"/>
      <c r="E29" s="21" t="s">
        <v>51</v>
      </c>
      <c r="F29" s="25"/>
      <c r="G29" s="23">
        <v>0</v>
      </c>
      <c r="H29" s="23">
        <v>30.28</v>
      </c>
      <c r="I29" s="23">
        <f t="shared" si="0"/>
        <v>30.28</v>
      </c>
      <c r="J29" s="23">
        <v>30.28</v>
      </c>
      <c r="K29" s="24">
        <f t="shared" si="2"/>
        <v>1</v>
      </c>
      <c r="L29" s="23">
        <f t="shared" si="1"/>
        <v>0</v>
      </c>
      <c r="M29" s="19"/>
    </row>
    <row r="30" ht="21" customHeight="1" spans="1:13">
      <c r="A30" s="19"/>
      <c r="B30" s="50" t="s">
        <v>17</v>
      </c>
      <c r="C30" s="19">
        <v>26</v>
      </c>
      <c r="D30" s="25"/>
      <c r="E30" s="21" t="s">
        <v>52</v>
      </c>
      <c r="F30" s="25"/>
      <c r="G30" s="23">
        <v>0</v>
      </c>
      <c r="H30" s="23">
        <v>122</v>
      </c>
      <c r="I30" s="23">
        <f t="shared" si="0"/>
        <v>122</v>
      </c>
      <c r="J30" s="23">
        <v>122</v>
      </c>
      <c r="K30" s="24">
        <f t="shared" si="2"/>
        <v>1</v>
      </c>
      <c r="L30" s="23">
        <f t="shared" si="1"/>
        <v>0</v>
      </c>
      <c r="M30" s="19"/>
    </row>
    <row r="31" ht="21" customHeight="1" spans="1:13">
      <c r="A31" s="19"/>
      <c r="B31" s="50" t="s">
        <v>17</v>
      </c>
      <c r="C31" s="19">
        <v>27</v>
      </c>
      <c r="D31" s="25"/>
      <c r="E31" s="21" t="s">
        <v>53</v>
      </c>
      <c r="F31" s="25"/>
      <c r="G31" s="23">
        <v>0</v>
      </c>
      <c r="H31" s="23">
        <v>15.740081</v>
      </c>
      <c r="I31" s="23">
        <f t="shared" si="0"/>
        <v>15.740081</v>
      </c>
      <c r="J31" s="23">
        <v>15.740081</v>
      </c>
      <c r="K31" s="24">
        <f t="shared" si="2"/>
        <v>1</v>
      </c>
      <c r="L31" s="23">
        <f t="shared" si="1"/>
        <v>0</v>
      </c>
      <c r="M31" s="19"/>
    </row>
    <row r="32" ht="21" customHeight="1" spans="1:13">
      <c r="A32" s="19"/>
      <c r="B32" s="50" t="s">
        <v>17</v>
      </c>
      <c r="C32" s="19">
        <v>28</v>
      </c>
      <c r="D32" s="25"/>
      <c r="E32" s="21" t="s">
        <v>54</v>
      </c>
      <c r="F32" s="25"/>
      <c r="G32" s="23">
        <v>0</v>
      </c>
      <c r="H32" s="23">
        <v>23.52</v>
      </c>
      <c r="I32" s="23">
        <f t="shared" si="0"/>
        <v>23.52</v>
      </c>
      <c r="J32" s="23">
        <v>23.52</v>
      </c>
      <c r="K32" s="24">
        <f t="shared" si="2"/>
        <v>1</v>
      </c>
      <c r="L32" s="23">
        <f t="shared" si="1"/>
        <v>0</v>
      </c>
      <c r="M32" s="19"/>
    </row>
    <row r="33" ht="21" customHeight="1" spans="1:13">
      <c r="A33" s="19"/>
      <c r="B33" s="50" t="s">
        <v>17</v>
      </c>
      <c r="C33" s="19">
        <v>29</v>
      </c>
      <c r="D33" s="25"/>
      <c r="E33" s="21" t="s">
        <v>55</v>
      </c>
      <c r="F33" s="25"/>
      <c r="G33" s="23">
        <v>0</v>
      </c>
      <c r="H33" s="23">
        <v>500</v>
      </c>
      <c r="I33" s="23">
        <f t="shared" si="0"/>
        <v>500</v>
      </c>
      <c r="J33" s="23">
        <v>500</v>
      </c>
      <c r="K33" s="24">
        <f t="shared" si="2"/>
        <v>1</v>
      </c>
      <c r="L33" s="23">
        <f t="shared" si="1"/>
        <v>0</v>
      </c>
      <c r="M33" s="19"/>
    </row>
    <row r="34" ht="21" customHeight="1" spans="1:13">
      <c r="A34" s="19"/>
      <c r="B34" s="50" t="s">
        <v>17</v>
      </c>
      <c r="C34" s="19">
        <v>30</v>
      </c>
      <c r="D34" s="25"/>
      <c r="E34" s="21" t="s">
        <v>56</v>
      </c>
      <c r="F34" s="25"/>
      <c r="G34" s="23">
        <v>0</v>
      </c>
      <c r="H34" s="23">
        <v>32.27</v>
      </c>
      <c r="I34" s="23">
        <f t="shared" si="0"/>
        <v>32.27</v>
      </c>
      <c r="J34" s="23">
        <v>32.27</v>
      </c>
      <c r="K34" s="24">
        <f t="shared" si="2"/>
        <v>1</v>
      </c>
      <c r="L34" s="23">
        <f t="shared" si="1"/>
        <v>0</v>
      </c>
      <c r="M34" s="19"/>
    </row>
    <row r="35" ht="21" customHeight="1" spans="1:13">
      <c r="A35" s="19"/>
      <c r="B35" s="50" t="s">
        <v>17</v>
      </c>
      <c r="C35" s="19">
        <v>31</v>
      </c>
      <c r="D35" s="25"/>
      <c r="E35" s="21" t="s">
        <v>57</v>
      </c>
      <c r="F35" s="25"/>
      <c r="G35" s="23">
        <v>0</v>
      </c>
      <c r="H35" s="23">
        <v>68.61</v>
      </c>
      <c r="I35" s="23">
        <f t="shared" si="0"/>
        <v>68.61</v>
      </c>
      <c r="J35" s="23">
        <v>68.61</v>
      </c>
      <c r="K35" s="24">
        <f t="shared" si="2"/>
        <v>1</v>
      </c>
      <c r="L35" s="23">
        <f t="shared" si="1"/>
        <v>0</v>
      </c>
      <c r="M35" s="19"/>
    </row>
    <row r="36" ht="21" customHeight="1" spans="1:13">
      <c r="A36" s="19"/>
      <c r="B36" s="50" t="s">
        <v>17</v>
      </c>
      <c r="C36" s="19">
        <v>32</v>
      </c>
      <c r="D36" s="25"/>
      <c r="E36" s="21" t="s">
        <v>58</v>
      </c>
      <c r="F36" s="25"/>
      <c r="G36" s="23">
        <v>0</v>
      </c>
      <c r="H36" s="23">
        <v>20.7</v>
      </c>
      <c r="I36" s="23">
        <f t="shared" si="0"/>
        <v>20.7</v>
      </c>
      <c r="J36" s="23">
        <v>20.7</v>
      </c>
      <c r="K36" s="24">
        <f t="shared" si="2"/>
        <v>1</v>
      </c>
      <c r="L36" s="23">
        <f t="shared" si="1"/>
        <v>0</v>
      </c>
      <c r="M36" s="19"/>
    </row>
    <row r="37" ht="21" customHeight="1" spans="1:13">
      <c r="A37" s="19"/>
      <c r="B37" s="50" t="s">
        <v>17</v>
      </c>
      <c r="C37" s="19">
        <v>33</v>
      </c>
      <c r="D37" s="25"/>
      <c r="E37" s="21" t="s">
        <v>59</v>
      </c>
      <c r="F37" s="25"/>
      <c r="G37" s="23">
        <v>0</v>
      </c>
      <c r="H37" s="23">
        <v>52</v>
      </c>
      <c r="I37" s="23">
        <f t="shared" si="0"/>
        <v>52</v>
      </c>
      <c r="J37" s="23">
        <v>52</v>
      </c>
      <c r="K37" s="24">
        <f t="shared" si="2"/>
        <v>1</v>
      </c>
      <c r="L37" s="23">
        <f t="shared" si="1"/>
        <v>0</v>
      </c>
      <c r="M37" s="19"/>
    </row>
    <row r="38" ht="21" customHeight="1" spans="1:13">
      <c r="A38" s="19"/>
      <c r="B38" s="50" t="s">
        <v>17</v>
      </c>
      <c r="C38" s="19">
        <v>34</v>
      </c>
      <c r="D38" s="25"/>
      <c r="E38" s="21" t="s">
        <v>60</v>
      </c>
      <c r="F38" s="25"/>
      <c r="G38" s="23">
        <v>0</v>
      </c>
      <c r="H38" s="23">
        <v>61.44</v>
      </c>
      <c r="I38" s="23">
        <f t="shared" ref="I38:I62" si="3">SUM(G38:H38)</f>
        <v>61.44</v>
      </c>
      <c r="J38" s="23">
        <v>61.44</v>
      </c>
      <c r="K38" s="24">
        <f t="shared" si="2"/>
        <v>1</v>
      </c>
      <c r="L38" s="23">
        <f t="shared" ref="L38:L62" si="4">(G38+H38)-J38</f>
        <v>0</v>
      </c>
      <c r="M38" s="19"/>
    </row>
    <row r="39" ht="21" customHeight="1" spans="1:13">
      <c r="A39" s="19"/>
      <c r="B39" s="50" t="s">
        <v>17</v>
      </c>
      <c r="C39" s="19">
        <v>35</v>
      </c>
      <c r="D39" s="25"/>
      <c r="E39" s="21" t="s">
        <v>61</v>
      </c>
      <c r="F39" s="28"/>
      <c r="G39" s="23">
        <v>0</v>
      </c>
      <c r="H39" s="23">
        <v>114.735996</v>
      </c>
      <c r="I39" s="23">
        <f t="shared" si="3"/>
        <v>114.735996</v>
      </c>
      <c r="J39" s="23">
        <v>114.735996</v>
      </c>
      <c r="K39" s="24">
        <f t="shared" si="2"/>
        <v>1</v>
      </c>
      <c r="L39" s="23">
        <f t="shared" si="4"/>
        <v>0</v>
      </c>
      <c r="M39" s="19"/>
    </row>
    <row r="40" ht="21" customHeight="1" spans="1:13">
      <c r="A40" s="19"/>
      <c r="B40" s="50" t="s">
        <v>17</v>
      </c>
      <c r="C40" s="19">
        <v>36</v>
      </c>
      <c r="D40" s="25"/>
      <c r="E40" s="21" t="s">
        <v>62</v>
      </c>
      <c r="F40" s="20" t="s">
        <v>63</v>
      </c>
      <c r="G40" s="23">
        <v>145</v>
      </c>
      <c r="H40" s="23">
        <v>94.341909</v>
      </c>
      <c r="I40" s="23">
        <f t="shared" si="3"/>
        <v>239.341909</v>
      </c>
      <c r="J40" s="23">
        <v>223.482334</v>
      </c>
      <c r="K40" s="24">
        <f t="shared" ref="K40:K62" si="5">J40/I40</f>
        <v>0.933736740605675</v>
      </c>
      <c r="L40" s="23">
        <f t="shared" si="4"/>
        <v>15.859575</v>
      </c>
      <c r="M40" s="19"/>
    </row>
    <row r="41" ht="21" customHeight="1" spans="1:13">
      <c r="A41" s="19"/>
      <c r="B41" s="50" t="s">
        <v>17</v>
      </c>
      <c r="C41" s="19">
        <v>37</v>
      </c>
      <c r="D41" s="25"/>
      <c r="E41" s="21" t="s">
        <v>64</v>
      </c>
      <c r="F41" s="25"/>
      <c r="G41" s="23">
        <v>1700</v>
      </c>
      <c r="H41" s="23">
        <v>-518.56</v>
      </c>
      <c r="I41" s="23">
        <f t="shared" si="3"/>
        <v>1181.44</v>
      </c>
      <c r="J41" s="23">
        <v>40.84272</v>
      </c>
      <c r="K41" s="24">
        <f t="shared" si="5"/>
        <v>0.0345702871072589</v>
      </c>
      <c r="L41" s="23">
        <f t="shared" si="4"/>
        <v>1140.59728</v>
      </c>
      <c r="M41" s="19"/>
    </row>
    <row r="42" ht="21" customHeight="1" spans="1:13">
      <c r="A42" s="19"/>
      <c r="B42" s="50" t="s">
        <v>17</v>
      </c>
      <c r="C42" s="19">
        <v>38</v>
      </c>
      <c r="D42" s="25"/>
      <c r="E42" s="21" t="s">
        <v>65</v>
      </c>
      <c r="F42" s="25"/>
      <c r="G42" s="23">
        <v>0</v>
      </c>
      <c r="H42" s="23">
        <v>141.966</v>
      </c>
      <c r="I42" s="23">
        <f t="shared" si="3"/>
        <v>141.966</v>
      </c>
      <c r="J42" s="23">
        <v>141.97</v>
      </c>
      <c r="K42" s="24">
        <f t="shared" si="5"/>
        <v>1.00002817576039</v>
      </c>
      <c r="L42" s="23">
        <f t="shared" si="4"/>
        <v>-0.00399999999999068</v>
      </c>
      <c r="M42" s="19"/>
    </row>
    <row r="43" ht="21" customHeight="1" spans="1:13">
      <c r="A43" s="19"/>
      <c r="B43" s="50" t="s">
        <v>17</v>
      </c>
      <c r="C43" s="19">
        <v>39</v>
      </c>
      <c r="D43" s="25"/>
      <c r="E43" s="21" t="s">
        <v>66</v>
      </c>
      <c r="F43" s="25"/>
      <c r="G43" s="23">
        <v>0</v>
      </c>
      <c r="H43" s="23">
        <v>4.6</v>
      </c>
      <c r="I43" s="23">
        <f t="shared" si="3"/>
        <v>4.6</v>
      </c>
      <c r="J43" s="23">
        <v>4.6</v>
      </c>
      <c r="K43" s="24">
        <f t="shared" si="5"/>
        <v>1</v>
      </c>
      <c r="L43" s="23">
        <f t="shared" si="4"/>
        <v>0</v>
      </c>
      <c r="M43" s="19"/>
    </row>
    <row r="44" ht="21" customHeight="1" spans="1:13">
      <c r="A44" s="19"/>
      <c r="B44" s="50" t="s">
        <v>17</v>
      </c>
      <c r="C44" s="19">
        <v>40</v>
      </c>
      <c r="D44" s="25"/>
      <c r="E44" s="21" t="s">
        <v>67</v>
      </c>
      <c r="F44" s="25"/>
      <c r="G44" s="23">
        <v>0</v>
      </c>
      <c r="H44" s="23">
        <v>132.901933</v>
      </c>
      <c r="I44" s="23">
        <f t="shared" si="3"/>
        <v>132.901933</v>
      </c>
      <c r="J44" s="23">
        <v>132.901933</v>
      </c>
      <c r="K44" s="24">
        <f t="shared" si="5"/>
        <v>1</v>
      </c>
      <c r="L44" s="23">
        <f t="shared" si="4"/>
        <v>0</v>
      </c>
      <c r="M44" s="19"/>
    </row>
    <row r="45" ht="21" customHeight="1" spans="1:13">
      <c r="A45" s="19"/>
      <c r="B45" s="50" t="s">
        <v>17</v>
      </c>
      <c r="C45" s="19">
        <v>41</v>
      </c>
      <c r="D45" s="25"/>
      <c r="E45" s="21" t="s">
        <v>68</v>
      </c>
      <c r="F45" s="25"/>
      <c r="G45" s="23">
        <v>0</v>
      </c>
      <c r="H45" s="23">
        <v>1925.202</v>
      </c>
      <c r="I45" s="23">
        <f t="shared" si="3"/>
        <v>1925.202</v>
      </c>
      <c r="J45" s="23">
        <v>1925.202</v>
      </c>
      <c r="K45" s="24">
        <f t="shared" si="5"/>
        <v>1</v>
      </c>
      <c r="L45" s="23">
        <f t="shared" si="4"/>
        <v>0</v>
      </c>
      <c r="M45" s="19"/>
    </row>
    <row r="46" ht="21" customHeight="1" spans="1:13">
      <c r="A46" s="19"/>
      <c r="B46" s="50" t="s">
        <v>17</v>
      </c>
      <c r="C46" s="19">
        <v>42</v>
      </c>
      <c r="D46" s="25"/>
      <c r="E46" s="21" t="s">
        <v>69</v>
      </c>
      <c r="F46" s="25"/>
      <c r="G46" s="23">
        <v>0</v>
      </c>
      <c r="H46" s="23">
        <v>20</v>
      </c>
      <c r="I46" s="23">
        <f t="shared" si="3"/>
        <v>20</v>
      </c>
      <c r="J46" s="23">
        <v>20</v>
      </c>
      <c r="K46" s="24">
        <f t="shared" si="5"/>
        <v>1</v>
      </c>
      <c r="L46" s="23">
        <f t="shared" si="4"/>
        <v>0</v>
      </c>
      <c r="M46" s="19"/>
    </row>
    <row r="47" ht="21" customHeight="1" spans="1:13">
      <c r="A47" s="19"/>
      <c r="B47" s="50" t="s">
        <v>17</v>
      </c>
      <c r="C47" s="19">
        <v>43</v>
      </c>
      <c r="D47" s="25"/>
      <c r="E47" s="21" t="s">
        <v>70</v>
      </c>
      <c r="F47" s="25"/>
      <c r="G47" s="23">
        <v>0</v>
      </c>
      <c r="H47" s="23">
        <v>1477.28</v>
      </c>
      <c r="I47" s="23">
        <f t="shared" si="3"/>
        <v>1477.28</v>
      </c>
      <c r="J47" s="23">
        <v>1477.28</v>
      </c>
      <c r="K47" s="24">
        <f t="shared" si="5"/>
        <v>1</v>
      </c>
      <c r="L47" s="23">
        <f t="shared" si="4"/>
        <v>0</v>
      </c>
      <c r="M47" s="19"/>
    </row>
    <row r="48" ht="21" customHeight="1" spans="1:13">
      <c r="A48" s="19"/>
      <c r="B48" s="50" t="s">
        <v>17</v>
      </c>
      <c r="C48" s="19">
        <v>44</v>
      </c>
      <c r="D48" s="25"/>
      <c r="E48" s="21" t="s">
        <v>71</v>
      </c>
      <c r="F48" s="25"/>
      <c r="G48" s="23">
        <v>0</v>
      </c>
      <c r="H48" s="23">
        <v>413.28</v>
      </c>
      <c r="I48" s="23">
        <f t="shared" si="3"/>
        <v>413.28</v>
      </c>
      <c r="J48" s="23">
        <v>413.28</v>
      </c>
      <c r="K48" s="24">
        <f t="shared" si="5"/>
        <v>1</v>
      </c>
      <c r="L48" s="23">
        <f t="shared" si="4"/>
        <v>0</v>
      </c>
      <c r="M48" s="19"/>
    </row>
    <row r="49" ht="21" customHeight="1" spans="1:13">
      <c r="A49" s="19"/>
      <c r="B49" s="50" t="s">
        <v>17</v>
      </c>
      <c r="C49" s="19">
        <v>45</v>
      </c>
      <c r="D49" s="25"/>
      <c r="E49" s="21" t="s">
        <v>72</v>
      </c>
      <c r="F49" s="25"/>
      <c r="G49" s="23">
        <v>0</v>
      </c>
      <c r="H49" s="23">
        <v>1000</v>
      </c>
      <c r="I49" s="23">
        <f t="shared" si="3"/>
        <v>1000</v>
      </c>
      <c r="J49" s="23">
        <v>1000</v>
      </c>
      <c r="K49" s="24">
        <f t="shared" si="5"/>
        <v>1</v>
      </c>
      <c r="L49" s="23">
        <f t="shared" si="4"/>
        <v>0</v>
      </c>
      <c r="M49" s="19"/>
    </row>
    <row r="50" ht="21" customHeight="1" spans="1:13">
      <c r="A50" s="19"/>
      <c r="B50" s="50" t="s">
        <v>17</v>
      </c>
      <c r="C50" s="19">
        <v>46</v>
      </c>
      <c r="D50" s="25"/>
      <c r="E50" s="21" t="s">
        <v>73</v>
      </c>
      <c r="F50" s="25"/>
      <c r="G50" s="23">
        <v>0</v>
      </c>
      <c r="H50" s="23">
        <v>60</v>
      </c>
      <c r="I50" s="23">
        <f t="shared" si="3"/>
        <v>60</v>
      </c>
      <c r="J50" s="23">
        <v>60</v>
      </c>
      <c r="K50" s="24">
        <f t="shared" si="5"/>
        <v>1</v>
      </c>
      <c r="L50" s="23">
        <f t="shared" si="4"/>
        <v>0</v>
      </c>
      <c r="M50" s="19"/>
    </row>
    <row r="51" ht="21" customHeight="1" spans="1:13">
      <c r="A51" s="19"/>
      <c r="B51" s="50" t="s">
        <v>17</v>
      </c>
      <c r="C51" s="19">
        <v>47</v>
      </c>
      <c r="D51" s="25"/>
      <c r="E51" s="21" t="s">
        <v>74</v>
      </c>
      <c r="F51" s="25"/>
      <c r="G51" s="23">
        <v>0</v>
      </c>
      <c r="H51" s="23">
        <v>15.70887</v>
      </c>
      <c r="I51" s="23">
        <f t="shared" si="3"/>
        <v>15.70887</v>
      </c>
      <c r="J51" s="23">
        <v>15.70887</v>
      </c>
      <c r="K51" s="24">
        <f t="shared" si="5"/>
        <v>1</v>
      </c>
      <c r="L51" s="23">
        <f t="shared" si="4"/>
        <v>0</v>
      </c>
      <c r="M51" s="19"/>
    </row>
    <row r="52" ht="21" customHeight="1" spans="1:13">
      <c r="A52" s="19"/>
      <c r="B52" s="50" t="s">
        <v>17</v>
      </c>
      <c r="C52" s="19">
        <v>48</v>
      </c>
      <c r="D52" s="25"/>
      <c r="E52" s="21" t="s">
        <v>75</v>
      </c>
      <c r="F52" s="28"/>
      <c r="G52" s="23">
        <v>0</v>
      </c>
      <c r="H52" s="23">
        <v>10.05</v>
      </c>
      <c r="I52" s="23">
        <f t="shared" si="3"/>
        <v>10.05</v>
      </c>
      <c r="J52" s="23">
        <v>10.05</v>
      </c>
      <c r="K52" s="24">
        <f t="shared" si="5"/>
        <v>1</v>
      </c>
      <c r="L52" s="23">
        <f t="shared" si="4"/>
        <v>0</v>
      </c>
      <c r="M52" s="19"/>
    </row>
    <row r="53" ht="21" customHeight="1" spans="1:13">
      <c r="A53" s="19"/>
      <c r="B53" s="50" t="s">
        <v>17</v>
      </c>
      <c r="C53" s="19">
        <v>49</v>
      </c>
      <c r="D53" s="25"/>
      <c r="E53" s="21" t="s">
        <v>76</v>
      </c>
      <c r="F53" s="20" t="s">
        <v>77</v>
      </c>
      <c r="G53" s="23">
        <v>497.1</v>
      </c>
      <c r="H53" s="23">
        <v>0</v>
      </c>
      <c r="I53" s="23">
        <f t="shared" si="3"/>
        <v>497.1</v>
      </c>
      <c r="J53" s="23">
        <v>432.66</v>
      </c>
      <c r="K53" s="24">
        <f t="shared" si="5"/>
        <v>0.870368135184068</v>
      </c>
      <c r="L53" s="23">
        <f t="shared" si="4"/>
        <v>64.44</v>
      </c>
      <c r="M53" s="19"/>
    </row>
    <row r="54" ht="21" customHeight="1" spans="1:13">
      <c r="A54" s="19"/>
      <c r="B54" s="50" t="s">
        <v>17</v>
      </c>
      <c r="C54" s="19">
        <v>50</v>
      </c>
      <c r="D54" s="25"/>
      <c r="E54" s="21" t="s">
        <v>78</v>
      </c>
      <c r="F54" s="28"/>
      <c r="G54" s="23">
        <v>0</v>
      </c>
      <c r="H54" s="23">
        <v>264.396606</v>
      </c>
      <c r="I54" s="23">
        <f t="shared" si="3"/>
        <v>264.396606</v>
      </c>
      <c r="J54" s="23">
        <v>264.396606</v>
      </c>
      <c r="K54" s="24">
        <f t="shared" si="5"/>
        <v>1</v>
      </c>
      <c r="L54" s="23">
        <f t="shared" si="4"/>
        <v>0</v>
      </c>
      <c r="M54" s="19"/>
    </row>
    <row r="55" ht="21" customHeight="1" spans="1:13">
      <c r="A55" s="19"/>
      <c r="B55" s="50" t="s">
        <v>17</v>
      </c>
      <c r="C55" s="19">
        <v>51</v>
      </c>
      <c r="D55" s="25"/>
      <c r="E55" s="21" t="s">
        <v>79</v>
      </c>
      <c r="F55" s="20" t="s">
        <v>80</v>
      </c>
      <c r="G55" s="23">
        <v>50</v>
      </c>
      <c r="H55" s="23">
        <v>0</v>
      </c>
      <c r="I55" s="23">
        <f t="shared" si="3"/>
        <v>50</v>
      </c>
      <c r="J55" s="23">
        <v>42.49987</v>
      </c>
      <c r="K55" s="24">
        <f t="shared" si="5"/>
        <v>0.8499974</v>
      </c>
      <c r="L55" s="23">
        <f t="shared" si="4"/>
        <v>7.50013</v>
      </c>
      <c r="M55" s="19"/>
    </row>
    <row r="56" ht="21" customHeight="1" spans="1:13">
      <c r="A56" s="19"/>
      <c r="B56" s="50" t="s">
        <v>17</v>
      </c>
      <c r="C56" s="19">
        <v>52</v>
      </c>
      <c r="D56" s="25"/>
      <c r="E56" s="29" t="s">
        <v>81</v>
      </c>
      <c r="F56" s="25"/>
      <c r="G56" s="23">
        <v>0</v>
      </c>
      <c r="H56" s="23">
        <v>17.955785</v>
      </c>
      <c r="I56" s="23">
        <f t="shared" si="3"/>
        <v>17.955785</v>
      </c>
      <c r="J56" s="23">
        <v>17.955785</v>
      </c>
      <c r="K56" s="24">
        <f t="shared" si="5"/>
        <v>1</v>
      </c>
      <c r="L56" s="23">
        <f t="shared" si="4"/>
        <v>0</v>
      </c>
      <c r="M56" s="19"/>
    </row>
    <row r="57" ht="21" customHeight="1" spans="1:13">
      <c r="A57" s="19"/>
      <c r="B57" s="50" t="s">
        <v>17</v>
      </c>
      <c r="C57" s="19">
        <v>53</v>
      </c>
      <c r="D57" s="25"/>
      <c r="E57" s="29" t="s">
        <v>82</v>
      </c>
      <c r="F57" s="25"/>
      <c r="G57" s="23">
        <v>0</v>
      </c>
      <c r="H57" s="23">
        <v>12.77</v>
      </c>
      <c r="I57" s="23">
        <f t="shared" si="3"/>
        <v>12.77</v>
      </c>
      <c r="J57" s="23">
        <v>12.77</v>
      </c>
      <c r="K57" s="24">
        <f t="shared" si="5"/>
        <v>1</v>
      </c>
      <c r="L57" s="23">
        <f t="shared" si="4"/>
        <v>0</v>
      </c>
      <c r="M57" s="19"/>
    </row>
    <row r="58" ht="21" customHeight="1" spans="1:13">
      <c r="A58" s="19"/>
      <c r="B58" s="50" t="s">
        <v>17</v>
      </c>
      <c r="C58" s="19">
        <v>54</v>
      </c>
      <c r="D58" s="25"/>
      <c r="E58" s="29" t="s">
        <v>83</v>
      </c>
      <c r="F58" s="25"/>
      <c r="G58" s="23">
        <v>0</v>
      </c>
      <c r="H58" s="23">
        <v>45</v>
      </c>
      <c r="I58" s="23">
        <f t="shared" si="3"/>
        <v>45</v>
      </c>
      <c r="J58" s="23">
        <v>45</v>
      </c>
      <c r="K58" s="24">
        <f t="shared" si="5"/>
        <v>1</v>
      </c>
      <c r="L58" s="23">
        <f t="shared" si="4"/>
        <v>0</v>
      </c>
      <c r="M58" s="19"/>
    </row>
    <row r="59" ht="21" customHeight="1" spans="1:13">
      <c r="A59" s="19"/>
      <c r="B59" s="50" t="s">
        <v>17</v>
      </c>
      <c r="C59" s="19">
        <v>55</v>
      </c>
      <c r="D59" s="25"/>
      <c r="E59" s="29" t="s">
        <v>84</v>
      </c>
      <c r="F59" s="25"/>
      <c r="G59" s="23">
        <v>0</v>
      </c>
      <c r="H59" s="23">
        <v>35</v>
      </c>
      <c r="I59" s="23">
        <f t="shared" si="3"/>
        <v>35</v>
      </c>
      <c r="J59" s="23">
        <v>35</v>
      </c>
      <c r="K59" s="24">
        <f t="shared" si="5"/>
        <v>1</v>
      </c>
      <c r="L59" s="23">
        <f t="shared" si="4"/>
        <v>0</v>
      </c>
      <c r="M59" s="19"/>
    </row>
    <row r="60" ht="21" customHeight="1" spans="1:13">
      <c r="A60" s="19"/>
      <c r="B60" s="50" t="s">
        <v>17</v>
      </c>
      <c r="C60" s="19">
        <v>56</v>
      </c>
      <c r="D60" s="25"/>
      <c r="E60" s="29" t="s">
        <v>85</v>
      </c>
      <c r="F60" s="25"/>
      <c r="G60" s="23">
        <v>0</v>
      </c>
      <c r="H60" s="23">
        <v>3.7</v>
      </c>
      <c r="I60" s="23">
        <f t="shared" si="3"/>
        <v>3.7</v>
      </c>
      <c r="J60" s="23">
        <v>3.7</v>
      </c>
      <c r="K60" s="24">
        <f t="shared" si="5"/>
        <v>1</v>
      </c>
      <c r="L60" s="23">
        <f t="shared" si="4"/>
        <v>0</v>
      </c>
      <c r="M60" s="19"/>
    </row>
    <row r="61" ht="21" customHeight="1" spans="1:13">
      <c r="A61" s="19"/>
      <c r="B61" s="50" t="s">
        <v>17</v>
      </c>
      <c r="C61" s="19">
        <v>57</v>
      </c>
      <c r="D61" s="25"/>
      <c r="E61" s="29" t="s">
        <v>86</v>
      </c>
      <c r="F61" s="25"/>
      <c r="G61" s="23">
        <v>0</v>
      </c>
      <c r="H61" s="23">
        <v>14</v>
      </c>
      <c r="I61" s="23">
        <f t="shared" si="3"/>
        <v>14</v>
      </c>
      <c r="J61" s="23">
        <v>13.6</v>
      </c>
      <c r="K61" s="24">
        <f t="shared" si="5"/>
        <v>0.971428571428571</v>
      </c>
      <c r="L61" s="23">
        <f t="shared" si="4"/>
        <v>0.4</v>
      </c>
      <c r="M61" s="19"/>
    </row>
    <row r="62" ht="21" customHeight="1" spans="1:13">
      <c r="A62" s="19"/>
      <c r="B62" s="50" t="s">
        <v>17</v>
      </c>
      <c r="C62" s="19">
        <v>58</v>
      </c>
      <c r="D62" s="28"/>
      <c r="E62" s="29" t="s">
        <v>87</v>
      </c>
      <c r="F62" s="28"/>
      <c r="G62" s="23">
        <v>0</v>
      </c>
      <c r="H62" s="23">
        <v>14.854</v>
      </c>
      <c r="I62" s="23">
        <f t="shared" si="3"/>
        <v>14.854</v>
      </c>
      <c r="J62" s="23">
        <v>14.854</v>
      </c>
      <c r="K62" s="24">
        <f t="shared" si="5"/>
        <v>1</v>
      </c>
      <c r="L62" s="23">
        <f t="shared" si="4"/>
        <v>0</v>
      </c>
      <c r="M62" s="19"/>
    </row>
    <row r="63" spans="1:13">
      <c r="E63" s="30"/>
      <c r="J63" s="5"/>
    </row>
    <row r="64" spans="1:13">
      <c r="E64" s="30"/>
    </row>
    <row r="65" spans="5:5">
      <c r="E65" s="30"/>
    </row>
    <row r="66" spans="5:5">
      <c r="E66" s="30"/>
    </row>
    <row r="67" spans="5:5">
      <c r="E67" s="30"/>
    </row>
    <row r="68" spans="5:5">
      <c r="E68" s="30"/>
    </row>
    <row r="69" spans="5:5">
      <c r="E69" s="30"/>
    </row>
    <row r="70" spans="5:5">
      <c r="E70" s="30"/>
    </row>
    <row r="71" spans="5:5">
      <c r="E71" s="30"/>
    </row>
    <row r="72" spans="5:5">
      <c r="E72" s="30"/>
    </row>
  </sheetData>
  <mergeCells count="22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D5:D62"/>
    <mergeCell ref="E3:E4"/>
    <mergeCell ref="F3:F4"/>
    <mergeCell ref="F5:F11"/>
    <mergeCell ref="F12:F16"/>
    <mergeCell ref="F17:F39"/>
    <mergeCell ref="F40:F52"/>
    <mergeCell ref="F53:F54"/>
    <mergeCell ref="F55:F62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越</cp:lastModifiedBy>
  <dcterms:created xsi:type="dcterms:W3CDTF">2022-01-13T09:26:00Z</dcterms:created>
  <dcterms:modified xsi:type="dcterms:W3CDTF">2026-01-12T00:49:40Z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