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附表1部门整体运行监控情况统计表 (2)" sheetId="3" r:id="rId1"/>
    <sheet name="附件4项目绩效运行监控情况统计表 (2)" sheetId="2" r:id="rId2"/>
  </sheets>
  <definedNames>
    <definedName name="_xlnm.Print_Area" localSheetId="1">'附件4项目绩效运行监控情况统计表 (2)'!$A$1:$M$48</definedName>
    <definedName name="_xlnm.Print_Titles" localSheetId="1">'附件4项目绩效运行监控情况统计表 (2)'!$1:$4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<sst xmlns="http://schemas.openxmlformats.org/spreadsheetml/2006/main" count="246" uniqueCount="107">
  <si>
    <t>附表1    2025年部门预算绩效运行监控情况统计表（部门整体）</t>
  </si>
  <si>
    <t>填表：武汉市东西湖区民政局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</si>
  <si>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</si>
  <si>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</si>
  <si>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</si>
  <si>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</si>
  <si>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</si>
  <si>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</si>
  <si>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</si>
  <si>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</si>
  <si>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</si>
  <si>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</si>
  <si>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</si>
  <si>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</si>
  <si>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</si>
  <si>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</si>
  <si>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29001</t>
    </r>
  </si>
  <si>
    <t>民政局</t>
  </si>
  <si>
    <t>部门整体</t>
  </si>
  <si>
    <t>1.上级在年末提前下达部分转移支付项目资金；
2.部分项目资金按程序向财政申请拨付，相关流程已积极推进。</t>
  </si>
  <si>
    <t>附表2   2025年部门预算绩效运行监控情况统计表（项目）</t>
  </si>
  <si>
    <t>总序号</t>
  </si>
  <si>
    <t>单位序号</t>
  </si>
  <si>
    <t>实施科室（单位）</t>
  </si>
  <si>
    <t>指标偏差大或未完成原因分析
（简要概述）</t>
  </si>
  <si>
    <t>029001</t>
  </si>
  <si>
    <t>城市最低生活保障金</t>
  </si>
  <si>
    <t>低保中心</t>
  </si>
  <si>
    <t>低保实行动态管理，并按上级要求开展扩围、提标工作，对符合条件的还要增发补助金，资金保障需充足。</t>
  </si>
  <si>
    <t>农村最低生活保障金</t>
  </si>
  <si>
    <t>城市特困人员救助供养资金</t>
  </si>
  <si>
    <t>特困供养对象实行动态管理，并按上级要求每年提标，资金保障需充足。</t>
  </si>
  <si>
    <t>农村特困人员救助供养资金</t>
  </si>
  <si>
    <t>临时救助</t>
  </si>
  <si>
    <t>临时救助含因灾、因病、刑满释放、失业等多种原因导致生活陷入困难的对象，救助对象和救助金额均具有较大不确定性，资金保障需充足。</t>
  </si>
  <si>
    <t>救急难基金补助资金</t>
  </si>
  <si>
    <t>救急难资金为按照常住人口的数量测算，针对突发重大安全问题时的储备资金。</t>
  </si>
  <si>
    <t>社区纳凉取暖经费</t>
  </si>
  <si>
    <t>资金调剂至街道。</t>
  </si>
  <si>
    <t>特殊困难群体居家养老补贴</t>
  </si>
  <si>
    <t>每季度满足条件的对象执行动态调整，资金保障兼顾精准与适度。</t>
  </si>
  <si>
    <t>集中孤寡户救助补贴</t>
  </si>
  <si>
    <t>对象的确定为当时的实际符合条件对象，难以预测。</t>
  </si>
  <si>
    <t>困难群众慰问补贴</t>
  </si>
  <si>
    <r>
      <rPr>
        <sz val="10"/>
        <rFont val="宋体"/>
        <charset val="134"/>
      </rPr>
      <t>慰问对象据实统计（调剂至街道</t>
    </r>
    <r>
      <rPr>
        <sz val="10"/>
        <rFont val="Times New Roman"/>
        <charset val="134"/>
      </rPr>
      <t>56.3</t>
    </r>
    <r>
      <rPr>
        <sz val="10"/>
        <rFont val="宋体"/>
        <charset val="134"/>
      </rPr>
      <t>万元）。</t>
    </r>
  </si>
  <si>
    <t>政府购买社会救助服务经费</t>
  </si>
  <si>
    <r>
      <rPr>
        <sz val="10"/>
        <rFont val="宋体"/>
        <charset val="134"/>
      </rPr>
      <t>救助关注度高、舆情防控重，需平衡资金适度投放与救慈融合，且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物质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服务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转型初期服务单一，统筹优化难度大。</t>
    </r>
  </si>
  <si>
    <t>其他农村生活救助（低保对象大病补充医疗保险）</t>
  </si>
  <si>
    <t>通过与供应商谈判，项目实际成本低于预算，节省了支出。</t>
  </si>
  <si>
    <t>高龄津贴项目</t>
  </si>
  <si>
    <t>民政事务</t>
  </si>
  <si>
    <t>上级提前下达转移支付资金，当年度无法使用。</t>
  </si>
  <si>
    <t>农村福利院公益服务费项目</t>
  </si>
  <si>
    <t>养老服务设施建设运营补贴项目</t>
  </si>
  <si>
    <t>资金调剂至街道，上级指标有结余。</t>
  </si>
  <si>
    <t>特殊困难老年人养老服务补贴项目</t>
  </si>
  <si>
    <t>按季度拨付。</t>
  </si>
  <si>
    <t>养老机构建设运营补贴项目</t>
  </si>
  <si>
    <t>正在组织审核申报资料。</t>
  </si>
  <si>
    <t>养老服务设施场地和养老机构床位意外伤害保险项目</t>
  </si>
  <si>
    <t>春节慰问养老机构项目</t>
  </si>
  <si>
    <t>向街道卫生院调剂资金1.8万元。</t>
  </si>
  <si>
    <t>养老服务设施和机构安装监控视频设备项目</t>
  </si>
  <si>
    <t>东西湖区康养中心（走马岭福利院）运营补贴项目</t>
  </si>
  <si>
    <t>因审计问题暂未支付。</t>
  </si>
  <si>
    <t>家庭养老床位建设运营补贴</t>
  </si>
  <si>
    <t>养老服务综合检查评估服务项目</t>
  </si>
  <si>
    <t>养老护理员持证岗位补贴项目</t>
  </si>
  <si>
    <t>根据申报情况，据实给予补贴。</t>
  </si>
  <si>
    <t>养老从业人员职业技能培训项目</t>
  </si>
  <si>
    <t>购买东西湖区老年人意外伤害保险项目</t>
  </si>
  <si>
    <t>其他养老服务体系建设</t>
  </si>
  <si>
    <t>部分服务项目需跨年支付。</t>
  </si>
  <si>
    <t>区划地名图录典志
编制项目</t>
  </si>
  <si>
    <t>残疾人两补发放资金</t>
  </si>
  <si>
    <t>社会事务科</t>
  </si>
  <si>
    <t>两补对象属于动态管理。</t>
  </si>
  <si>
    <t>精神障碍社区康复服务工作项目资金</t>
  </si>
  <si>
    <t>该项目属于跨年项目，剩余额度跨年拨付完成。</t>
  </si>
  <si>
    <t>　社工站工作项目</t>
  </si>
  <si>
    <t>属区委社工部移交项目及资金。</t>
  </si>
  <si>
    <t>社会组织管理（孵化园运营服务及公益创投项目）</t>
  </si>
  <si>
    <t>报销附件已备齐，待批复用款计划。</t>
  </si>
  <si>
    <t>春节、“六一”、暑假等节假日
开展慰问活动</t>
  </si>
  <si>
    <t>政府购买儿童相关服务</t>
  </si>
  <si>
    <t>经询价，项目预算支出压减。</t>
  </si>
  <si>
    <t>儿童福利经费（含孤儿助学）</t>
  </si>
  <si>
    <t>人数与标准动态化管理。</t>
  </si>
  <si>
    <t>社会事务宣传培训、儿童福利对象助学、收养登记评估和慈善推广</t>
  </si>
  <si>
    <t>编外辅助用工</t>
  </si>
  <si>
    <t>办公室</t>
  </si>
  <si>
    <t>25年度相关资金已按计划发放完毕。</t>
  </si>
  <si>
    <t>履职工作经费</t>
  </si>
  <si>
    <t>压缩日常办公经费。</t>
  </si>
  <si>
    <t>民政局救助站工作经费</t>
  </si>
  <si>
    <t>救助管理站</t>
  </si>
  <si>
    <t>民政局救助站流浪乞讨人员
救助支出　</t>
  </si>
  <si>
    <t>生活无着的流浪乞讨人员医疗救治和临时安置费用暂未发生。</t>
  </si>
  <si>
    <t>民政殡葬项目(殡葬普惠制、公益性公墓管理服务政府采购)经费</t>
  </si>
  <si>
    <t>公墓服务中心</t>
  </si>
  <si>
    <t>市内殡仪馆未向我区结算2025年7-12月免除减免基本殡葬服务费用。</t>
  </si>
  <si>
    <t>公益性公墓使用费、维护管理费上缴国库</t>
  </si>
  <si>
    <t>省民政厅深化殡葬综合改革试点专项资金</t>
  </si>
  <si>
    <t>需公益性公墓建设完成后支付工程款，目前公墓正在建设中。</t>
  </si>
  <si>
    <t>民政局婚姻登记处日常运行
管理经费</t>
  </si>
  <si>
    <t>婚姻登记处</t>
  </si>
  <si>
    <t>婚姻家庭辅导服务项目尾款，信息化运行维护服务项目尾款，因服务期限未满尚未支付。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</si>
</sst>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4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name val="黑体"/>
      <charset val="134"/>
    </font>
    <font>
      <sz val="9"/>
      <name val="黑体"/>
      <charset val="134"/>
    </font>
    <font>
      <sz val="10"/>
      <color theme="1"/>
      <name val="黑体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ajor"/>
    </font>
    <font>
      <sz val="16"/>
      <name val="方正小标宋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10"/>
      <name val="Times New Roma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8" tint="0.7997070223090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8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8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Protection="0">
      <alignment vertical="center"/>
    </xf>
    <xf numFmtId="9" fontId="3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8" fillId="0" borderId="0" applyProtection="0">
      <alignment vertical="center"/>
    </xf>
    <xf numFmtId="9" fontId="3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8" fillId="0" borderId="0" applyProtection="0">
      <alignment vertical="center"/>
    </xf>
    <xf numFmtId="9" fontId="3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1" fillId="0" borderId="0" applyProtection="0">
      <alignment vertical="center"/>
    </xf>
    <xf numFmtId="9" fontId="11" fillId="0" borderId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38" fillId="0" borderId="0" applyProtection="0">
      <alignment vertical="center"/>
    </xf>
    <xf numFmtId="9" fontId="38" fillId="0" borderId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3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3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8" fillId="0" borderId="0" applyProtection="0">
      <alignment vertical="center"/>
    </xf>
    <xf numFmtId="0" fontId="18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 applyProtection="0"/>
    <xf numFmtId="0" fontId="18" fillId="0" borderId="0" applyProtection="0"/>
    <xf numFmtId="0" fontId="18" fillId="0" borderId="0"/>
    <xf numFmtId="0" fontId="18" fillId="0" borderId="0"/>
    <xf numFmtId="0" fontId="18" fillId="0" borderId="0"/>
    <xf numFmtId="0" fontId="18" fillId="0" borderId="0" applyProtection="0"/>
    <xf numFmtId="0" fontId="18" fillId="0" borderId="0" applyProtection="0"/>
    <xf numFmtId="0" fontId="18" fillId="0" borderId="0"/>
    <xf numFmtId="0" fontId="18" fillId="0" borderId="0" applyProtection="0"/>
    <xf numFmtId="0" fontId="18" fillId="0" borderId="0" applyProtection="0"/>
    <xf numFmtId="0" fontId="18" fillId="0" borderId="0"/>
    <xf numFmtId="0" fontId="18" fillId="0" borderId="0" applyProtection="0"/>
    <xf numFmtId="0" fontId="18" fillId="0" borderId="0"/>
    <xf numFmtId="0" fontId="18" fillId="0" borderId="0">
      <protection locked="0"/>
    </xf>
    <xf numFmtId="0" fontId="18" fillId="0" borderId="0">
      <protection locked="0"/>
    </xf>
    <xf numFmtId="0" fontId="18" fillId="0" borderId="0"/>
    <xf numFmtId="0" fontId="18" fillId="0" borderId="0" applyProtection="0"/>
    <xf numFmtId="0" fontId="18" fillId="0" borderId="0" applyProtection="0"/>
    <xf numFmtId="0" fontId="18" fillId="0" borderId="0"/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18" fillId="0" borderId="0"/>
    <xf numFmtId="0" fontId="38" fillId="0" borderId="0" applyProtection="0">
      <alignment vertical="center"/>
    </xf>
    <xf numFmtId="0" fontId="39" fillId="0" borderId="0">
      <alignment vertical="center"/>
    </xf>
    <xf numFmtId="0" fontId="41" fillId="0" borderId="0"/>
    <xf numFmtId="0" fontId="42" fillId="0" borderId="0" applyProtection="0">
      <alignment vertical="center"/>
    </xf>
    <xf numFmtId="0" fontId="43" fillId="0" borderId="0">
      <alignment vertical="center"/>
    </xf>
    <xf numFmtId="0" fontId="18" fillId="0" borderId="0"/>
    <xf numFmtId="0" fontId="44" fillId="0" borderId="0" applyProtection="0"/>
    <xf numFmtId="0" fontId="18" fillId="0" borderId="0" applyProtection="0"/>
    <xf numFmtId="0" fontId="0" fillId="0" borderId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0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1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39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8" fillId="0" borderId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Protection="0">
      <alignment vertical="center"/>
    </xf>
    <xf numFmtId="43" fontId="3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8" fillId="0" borderId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37" borderId="0" applyProtection="0">
      <alignment vertical="center"/>
    </xf>
    <xf numFmtId="0" fontId="46" fillId="37" borderId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9" fontId="12" fillId="0" borderId="2" xfId="0" applyNumberFormat="1" applyFont="1" applyFill="1" applyBorder="1" applyAlignment="1">
      <alignment horizontal="center" vertical="center"/>
    </xf>
    <xf numFmtId="0" fontId="13" fillId="0" borderId="2" xfId="98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11" fillId="0" borderId="2" xfId="98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vertical="center" wrapText="1"/>
      <protection locked="0"/>
    </xf>
    <xf numFmtId="0" fontId="18" fillId="0" borderId="0" xfId="0" applyFont="1" applyFill="1" applyAlignment="1" applyProtection="1">
      <alignment horizontal="lef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9" fontId="18" fillId="0" borderId="0" xfId="8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 wrapText="1"/>
    </xf>
    <xf numFmtId="177" fontId="10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workbookViewId="0">
      <selection activeCell="A1" sqref="A1:L1"/>
    </sheetView>
  </sheetViews>
  <sheetFormatPr defaultColWidth="9" defaultRowHeight="13.5" outlineLevelRow="4"/>
  <cols>
    <col min="1" max="1" width="5" style="36" customWidth="1"/>
    <col min="2" max="11" width="11.875" style="36" customWidth="1"/>
    <col min="12" max="12" width="15.625" style="36" customWidth="1"/>
    <col min="13" max="13" width="11.875" style="36" customWidth="1"/>
    <col min="14" max="16384" width="9" style="36"/>
  </cols>
  <sheetData>
    <row r="1" ht="63" customHeight="1" spans="1:1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ht="25" customHeight="1" spans="1:13">
      <c r="A2" s="39" t="s">
        <v>1</v>
      </c>
      <c r="B2" s="39"/>
      <c r="C2" s="39"/>
      <c r="D2" s="39"/>
      <c r="E2" s="40"/>
      <c r="F2" s="40"/>
      <c r="G2" s="40"/>
      <c r="H2" s="40"/>
      <c r="I2" s="40"/>
      <c r="J2" s="41"/>
      <c r="K2" s="41"/>
      <c r="L2" s="40" t="s">
        <v>2</v>
      </c>
    </row>
    <row r="3" ht="31" customHeight="1" spans="1:13">
      <c r="A3" s="42" t="s">
        <v>3</v>
      </c>
      <c r="B3" s="42" t="s">
        <v>4</v>
      </c>
      <c r="C3" s="42" t="s">
        <v>5</v>
      </c>
      <c r="D3" s="42" t="s">
        <v>6</v>
      </c>
      <c r="E3" s="42" t="s">
        <v>7</v>
      </c>
      <c r="F3" s="42" t="s">
        <v>8</v>
      </c>
      <c r="G3" s="42"/>
      <c r="H3" s="42"/>
      <c r="I3" s="43" t="s">
        <v>9</v>
      </c>
      <c r="J3" s="44" t="s">
        <v>10</v>
      </c>
      <c r="K3" s="44" t="s">
        <v>11</v>
      </c>
      <c r="L3" s="42" t="s">
        <v>12</v>
      </c>
    </row>
    <row r="4" ht="50" customHeight="1" spans="1:13">
      <c r="A4" s="42"/>
      <c r="B4" s="42"/>
      <c r="C4" s="42"/>
      <c r="D4" s="42"/>
      <c r="E4" s="42"/>
      <c r="F4" s="42" t="s">
        <v>13</v>
      </c>
      <c r="G4" s="42" t="s">
        <v>14</v>
      </c>
      <c r="H4" s="42" t="s">
        <v>15</v>
      </c>
      <c r="I4" s="43"/>
      <c r="J4" s="44"/>
      <c r="K4" s="44"/>
      <c r="L4" s="42"/>
    </row>
    <row r="5" ht="165" customHeight="1" spans="1:13">
      <c r="A5" s="45">
        <v>1</v>
      </c>
      <c r="B5" s="51" t="s">
        <v>16</v>
      </c>
      <c r="C5" s="46" t="s">
        <v>17</v>
      </c>
      <c r="D5" s="45" t="s">
        <v>18</v>
      </c>
      <c r="E5" s="46" t="s">
        <v>17</v>
      </c>
      <c r="F5" s="47">
        <v>5166.52</v>
      </c>
      <c r="G5" s="47">
        <f>H5-F5</f>
        <v>3732.49</v>
      </c>
      <c r="H5" s="48">
        <v>8899.01</v>
      </c>
      <c r="I5" s="47">
        <v>6847.65</v>
      </c>
      <c r="J5" s="49">
        <f>I5/H5</f>
        <v>0.769484470744498</v>
      </c>
      <c r="K5" s="47">
        <v>502.03</v>
      </c>
      <c r="L5" s="50" t="s">
        <v>19</v>
      </c>
    </row>
  </sheetData>
  <sheetProtection selectLockedCells="1"/>
  <mergeCells count="13">
    <mergeCell ref="A1:L1"/>
    <mergeCell ref="A2:D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8"/>
  <sheetViews>
    <sheetView tabSelected="1" workbookViewId="0">
      <pane xSplit="9" ySplit="4" topLeftCell="J15" activePane="bottomRight" state="frozen"/>
      <selection/>
      <selection pane="topRight"/>
      <selection pane="bottomLeft"/>
      <selection pane="bottomRight" activeCell="I40" sqref="I40"/>
    </sheetView>
  </sheetViews>
  <sheetFormatPr defaultColWidth="9" defaultRowHeight="13.5"/>
  <cols>
    <col min="1" max="1" width="4.875" style="3" customWidth="1"/>
    <col min="2" max="2" width="8" style="3" customWidth="1"/>
    <col min="3" max="3" width="5.375" style="3" customWidth="1"/>
    <col min="4" max="4" width="8.625" style="3" customWidth="1"/>
    <col min="5" max="5" width="30.5" style="3" customWidth="1"/>
    <col min="6" max="6" width="12.25" style="3" customWidth="1"/>
    <col min="7" max="7" width="11.75" style="3" customWidth="1"/>
    <col min="8" max="8" width="11" style="3" customWidth="1"/>
    <col min="9" max="9" width="11.25" style="3" customWidth="1"/>
    <col min="10" max="10" width="11.375" style="3" customWidth="1"/>
    <col min="11" max="12" width="12.375" style="3" customWidth="1"/>
    <col min="13" max="13" width="37.625" style="3" customWidth="1"/>
    <col min="14" max="16384" width="9" style="3"/>
  </cols>
  <sheetData>
    <row r="1" ht="51.75" customHeight="1" spans="1:13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4.75" customHeight="1" spans="1:13">
      <c r="A2" s="5" t="s">
        <v>1</v>
      </c>
      <c r="B2" s="5"/>
      <c r="C2" s="5"/>
      <c r="D2" s="5"/>
      <c r="E2" s="6"/>
      <c r="F2" s="6"/>
      <c r="G2" s="7"/>
      <c r="H2" s="7"/>
      <c r="I2" s="7"/>
      <c r="J2" s="7"/>
      <c r="K2" s="8"/>
      <c r="L2" s="8"/>
      <c r="M2" s="8" t="s">
        <v>2</v>
      </c>
    </row>
    <row r="3" s="2" customFormat="1" ht="21" customHeight="1" spans="1:13">
      <c r="A3" s="9" t="s">
        <v>21</v>
      </c>
      <c r="B3" s="9" t="s">
        <v>4</v>
      </c>
      <c r="C3" s="9" t="s">
        <v>22</v>
      </c>
      <c r="D3" s="9" t="s">
        <v>5</v>
      </c>
      <c r="E3" s="9" t="s">
        <v>6</v>
      </c>
      <c r="F3" s="9" t="s">
        <v>23</v>
      </c>
      <c r="G3" s="9" t="s">
        <v>8</v>
      </c>
      <c r="H3" s="9"/>
      <c r="I3" s="9"/>
      <c r="J3" s="10" t="s">
        <v>9</v>
      </c>
      <c r="K3" s="11" t="s">
        <v>10</v>
      </c>
      <c r="L3" s="12" t="s">
        <v>11</v>
      </c>
      <c r="M3" s="13" t="s">
        <v>24</v>
      </c>
    </row>
    <row r="4" s="2" customFormat="1" ht="27.95" customHeight="1" spans="1:13">
      <c r="A4" s="9"/>
      <c r="B4" s="9"/>
      <c r="C4" s="9"/>
      <c r="D4" s="9"/>
      <c r="E4" s="9"/>
      <c r="F4" s="9"/>
      <c r="G4" s="9" t="s">
        <v>13</v>
      </c>
      <c r="H4" s="14" t="s">
        <v>14</v>
      </c>
      <c r="I4" s="9" t="s">
        <v>15</v>
      </c>
      <c r="J4" s="10"/>
      <c r="K4" s="11"/>
      <c r="L4" s="15"/>
      <c r="M4" s="13"/>
    </row>
    <row r="5" ht="42" customHeight="1" spans="1:13">
      <c r="A5" s="16">
        <v>1</v>
      </c>
      <c r="B5" s="17" t="s">
        <v>25</v>
      </c>
      <c r="C5" s="16">
        <v>1</v>
      </c>
      <c r="D5" s="18" t="s">
        <v>17</v>
      </c>
      <c r="E5" s="19" t="s">
        <v>26</v>
      </c>
      <c r="F5" s="20" t="s">
        <v>27</v>
      </c>
      <c r="G5" s="21">
        <v>153</v>
      </c>
      <c r="H5" s="21">
        <v>455.18</v>
      </c>
      <c r="I5" s="21">
        <v>608.18</v>
      </c>
      <c r="J5" s="21">
        <v>453.09</v>
      </c>
      <c r="K5" s="22">
        <f>J5/I5</f>
        <v>0.744993258574764</v>
      </c>
      <c r="L5" s="21"/>
      <c r="M5" s="23" t="s">
        <v>28</v>
      </c>
    </row>
    <row r="6" ht="42" customHeight="1" spans="1:13">
      <c r="A6" s="16">
        <v>1</v>
      </c>
      <c r="B6" s="17" t="s">
        <v>25</v>
      </c>
      <c r="C6" s="16">
        <v>2</v>
      </c>
      <c r="D6" s="18" t="s">
        <v>17</v>
      </c>
      <c r="E6" s="19" t="s">
        <v>29</v>
      </c>
      <c r="F6" s="20" t="s">
        <v>27</v>
      </c>
      <c r="G6" s="21">
        <v>314</v>
      </c>
      <c r="H6" s="21">
        <v>936.79</v>
      </c>
      <c r="I6" s="21">
        <v>1250.79</v>
      </c>
      <c r="J6" s="21">
        <v>967.23</v>
      </c>
      <c r="K6" s="22">
        <f>J6/I6</f>
        <v>0.773295277384693</v>
      </c>
      <c r="L6" s="21"/>
      <c r="M6" s="23" t="s">
        <v>28</v>
      </c>
    </row>
    <row r="7" ht="42" customHeight="1" spans="1:13">
      <c r="A7" s="16">
        <v>1</v>
      </c>
      <c r="B7" s="17" t="s">
        <v>25</v>
      </c>
      <c r="C7" s="16">
        <v>3</v>
      </c>
      <c r="D7" s="18" t="s">
        <v>17</v>
      </c>
      <c r="E7" s="19" t="s">
        <v>30</v>
      </c>
      <c r="F7" s="20" t="s">
        <v>27</v>
      </c>
      <c r="G7" s="21">
        <v>24.5</v>
      </c>
      <c r="H7" s="21">
        <v>34.79</v>
      </c>
      <c r="I7" s="21">
        <v>59.29</v>
      </c>
      <c r="J7" s="21">
        <v>46.42</v>
      </c>
      <c r="K7" s="22">
        <f t="shared" ref="K7:K13" si="0">J7/I7</f>
        <v>0.782931354359926</v>
      </c>
      <c r="L7" s="21"/>
      <c r="M7" s="23" t="s">
        <v>31</v>
      </c>
    </row>
    <row r="8" ht="42" customHeight="1" spans="1:13">
      <c r="A8" s="16">
        <v>1</v>
      </c>
      <c r="B8" s="17" t="s">
        <v>25</v>
      </c>
      <c r="C8" s="16">
        <v>4</v>
      </c>
      <c r="D8" s="18" t="s">
        <v>17</v>
      </c>
      <c r="E8" s="19" t="s">
        <v>32</v>
      </c>
      <c r="F8" s="20" t="s">
        <v>27</v>
      </c>
      <c r="G8" s="21">
        <v>212</v>
      </c>
      <c r="H8" s="21">
        <v>110.29</v>
      </c>
      <c r="I8" s="21">
        <v>322.29</v>
      </c>
      <c r="J8" s="21">
        <v>322.29</v>
      </c>
      <c r="K8" s="24">
        <f t="shared" si="0"/>
        <v>1</v>
      </c>
      <c r="L8" s="21"/>
      <c r="M8" s="23"/>
    </row>
    <row r="9" ht="62" customHeight="1" spans="1:13">
      <c r="A9" s="16">
        <v>1</v>
      </c>
      <c r="B9" s="17" t="s">
        <v>25</v>
      </c>
      <c r="C9" s="16">
        <v>5</v>
      </c>
      <c r="D9" s="18" t="s">
        <v>17</v>
      </c>
      <c r="E9" s="19" t="s">
        <v>33</v>
      </c>
      <c r="F9" s="20" t="s">
        <v>27</v>
      </c>
      <c r="G9" s="21">
        <v>25</v>
      </c>
      <c r="H9" s="21">
        <v>30.01</v>
      </c>
      <c r="I9" s="21">
        <v>55.01</v>
      </c>
      <c r="J9" s="21">
        <v>27.36</v>
      </c>
      <c r="K9" s="22">
        <f t="shared" si="0"/>
        <v>0.497364115615343</v>
      </c>
      <c r="L9" s="21">
        <v>18.13</v>
      </c>
      <c r="M9" s="23" t="s">
        <v>34</v>
      </c>
    </row>
    <row r="10" ht="42" customHeight="1" spans="1:13">
      <c r="A10" s="16">
        <v>1</v>
      </c>
      <c r="B10" s="17" t="s">
        <v>25</v>
      </c>
      <c r="C10" s="16">
        <v>6</v>
      </c>
      <c r="D10" s="18" t="s">
        <v>17</v>
      </c>
      <c r="E10" s="19" t="s">
        <v>35</v>
      </c>
      <c r="F10" s="20" t="s">
        <v>27</v>
      </c>
      <c r="G10" s="21">
        <v>60</v>
      </c>
      <c r="H10" s="21">
        <v>0</v>
      </c>
      <c r="I10" s="21">
        <v>60</v>
      </c>
      <c r="J10" s="21">
        <v>0</v>
      </c>
      <c r="K10" s="24">
        <f t="shared" si="0"/>
        <v>0</v>
      </c>
      <c r="L10" s="21">
        <v>60</v>
      </c>
      <c r="M10" s="23" t="s">
        <v>36</v>
      </c>
    </row>
    <row r="11" s="2" customFormat="1" ht="42" customHeight="1" spans="1:13">
      <c r="A11" s="16">
        <v>1</v>
      </c>
      <c r="B11" s="17" t="s">
        <v>25</v>
      </c>
      <c r="C11" s="16">
        <v>7</v>
      </c>
      <c r="D11" s="18" t="s">
        <v>17</v>
      </c>
      <c r="E11" s="19" t="s">
        <v>37</v>
      </c>
      <c r="F11" s="20" t="s">
        <v>27</v>
      </c>
      <c r="G11" s="21">
        <v>133</v>
      </c>
      <c r="H11" s="21">
        <v>-133</v>
      </c>
      <c r="I11" s="21">
        <v>0</v>
      </c>
      <c r="J11" s="21">
        <v>0</v>
      </c>
      <c r="K11" s="24">
        <v>0</v>
      </c>
      <c r="L11" s="21"/>
      <c r="M11" s="23" t="s">
        <v>38</v>
      </c>
    </row>
    <row r="12" ht="42" customHeight="1" spans="1:13">
      <c r="A12" s="16">
        <v>1</v>
      </c>
      <c r="B12" s="17" t="s">
        <v>25</v>
      </c>
      <c r="C12" s="16">
        <v>8</v>
      </c>
      <c r="D12" s="18" t="s">
        <v>17</v>
      </c>
      <c r="E12" s="19" t="s">
        <v>39</v>
      </c>
      <c r="F12" s="20" t="s">
        <v>27</v>
      </c>
      <c r="G12" s="21">
        <v>14.4</v>
      </c>
      <c r="H12" s="21">
        <v>0</v>
      </c>
      <c r="I12" s="21">
        <v>14.4</v>
      </c>
      <c r="J12" s="21">
        <v>8.9</v>
      </c>
      <c r="K12" s="22">
        <f t="shared" si="0"/>
        <v>0.618055555555556</v>
      </c>
      <c r="L12" s="21">
        <v>5.5</v>
      </c>
      <c r="M12" s="23" t="s">
        <v>40</v>
      </c>
    </row>
    <row r="13" ht="42" customHeight="1" spans="1:13">
      <c r="A13" s="16">
        <v>1</v>
      </c>
      <c r="B13" s="17" t="s">
        <v>25</v>
      </c>
      <c r="C13" s="16">
        <v>9</v>
      </c>
      <c r="D13" s="18" t="s">
        <v>17</v>
      </c>
      <c r="E13" s="19" t="s">
        <v>41</v>
      </c>
      <c r="F13" s="20" t="s">
        <v>27</v>
      </c>
      <c r="G13" s="21">
        <v>3.6</v>
      </c>
      <c r="H13" s="21">
        <v>0</v>
      </c>
      <c r="I13" s="21">
        <v>3.6</v>
      </c>
      <c r="J13" s="21">
        <v>3.16</v>
      </c>
      <c r="K13" s="22">
        <f t="shared" si="0"/>
        <v>0.877777777777778</v>
      </c>
      <c r="L13" s="21">
        <v>0.44</v>
      </c>
      <c r="M13" s="23" t="s">
        <v>42</v>
      </c>
    </row>
    <row r="14" ht="42" customHeight="1" spans="1:13">
      <c r="A14" s="16">
        <v>1</v>
      </c>
      <c r="B14" s="17" t="s">
        <v>25</v>
      </c>
      <c r="C14" s="16">
        <v>10</v>
      </c>
      <c r="D14" s="18" t="s">
        <v>17</v>
      </c>
      <c r="E14" s="19" t="s">
        <v>43</v>
      </c>
      <c r="F14" s="20" t="s">
        <v>27</v>
      </c>
      <c r="G14" s="21">
        <v>123</v>
      </c>
      <c r="H14" s="21">
        <v>-56.3</v>
      </c>
      <c r="I14" s="21">
        <v>66.7</v>
      </c>
      <c r="J14" s="21">
        <v>5.86</v>
      </c>
      <c r="K14" s="22">
        <f t="shared" ref="K14:K32" si="1">J14/I14</f>
        <v>0.087856071964018</v>
      </c>
      <c r="L14" s="21">
        <v>60.84</v>
      </c>
      <c r="M14" s="23" t="s">
        <v>44</v>
      </c>
    </row>
    <row r="15" ht="59" customHeight="1" spans="1:13">
      <c r="A15" s="16">
        <v>1</v>
      </c>
      <c r="B15" s="17" t="s">
        <v>25</v>
      </c>
      <c r="C15" s="16">
        <v>11</v>
      </c>
      <c r="D15" s="18" t="s">
        <v>17</v>
      </c>
      <c r="E15" s="19" t="s">
        <v>45</v>
      </c>
      <c r="F15" s="20" t="s">
        <v>27</v>
      </c>
      <c r="G15" s="21">
        <v>30</v>
      </c>
      <c r="H15" s="21">
        <v>0</v>
      </c>
      <c r="I15" s="21">
        <v>30</v>
      </c>
      <c r="J15" s="21">
        <v>15.11</v>
      </c>
      <c r="K15" s="22">
        <f t="shared" si="1"/>
        <v>0.503666666666667</v>
      </c>
      <c r="L15" s="21">
        <v>14.89</v>
      </c>
      <c r="M15" s="23" t="s">
        <v>46</v>
      </c>
    </row>
    <row r="16" ht="42" customHeight="1" spans="1:13">
      <c r="A16" s="16">
        <v>1</v>
      </c>
      <c r="B16" s="17" t="s">
        <v>25</v>
      </c>
      <c r="C16" s="16">
        <v>12</v>
      </c>
      <c r="D16" s="18" t="s">
        <v>17</v>
      </c>
      <c r="E16" s="19" t="s">
        <v>47</v>
      </c>
      <c r="F16" s="20" t="s">
        <v>27</v>
      </c>
      <c r="G16" s="21">
        <v>90</v>
      </c>
      <c r="H16" s="21">
        <v>0</v>
      </c>
      <c r="I16" s="21">
        <v>90</v>
      </c>
      <c r="J16" s="21">
        <v>79.6</v>
      </c>
      <c r="K16" s="22">
        <f t="shared" si="1"/>
        <v>0.884444444444444</v>
      </c>
      <c r="L16" s="21">
        <v>10.4</v>
      </c>
      <c r="M16" s="23" t="s">
        <v>48</v>
      </c>
    </row>
    <row r="17" ht="42" customHeight="1" spans="1:13">
      <c r="A17" s="16">
        <v>1</v>
      </c>
      <c r="B17" s="17" t="s">
        <v>25</v>
      </c>
      <c r="C17" s="16">
        <v>13</v>
      </c>
      <c r="D17" s="18" t="s">
        <v>17</v>
      </c>
      <c r="E17" s="25" t="s">
        <v>49</v>
      </c>
      <c r="F17" s="26" t="s">
        <v>50</v>
      </c>
      <c r="G17" s="21">
        <v>769.2</v>
      </c>
      <c r="H17" s="21">
        <v>859.15</v>
      </c>
      <c r="I17" s="21">
        <v>1628.35</v>
      </c>
      <c r="J17" s="21">
        <v>1389.51</v>
      </c>
      <c r="K17" s="22">
        <f t="shared" si="1"/>
        <v>0.853323916848343</v>
      </c>
      <c r="L17" s="21"/>
      <c r="M17" s="27" t="s">
        <v>51</v>
      </c>
    </row>
    <row r="18" ht="42" customHeight="1" spans="1:13">
      <c r="A18" s="16">
        <v>1</v>
      </c>
      <c r="B18" s="17" t="s">
        <v>25</v>
      </c>
      <c r="C18" s="16">
        <v>14</v>
      </c>
      <c r="D18" s="18" t="s">
        <v>17</v>
      </c>
      <c r="E18" s="25" t="s">
        <v>52</v>
      </c>
      <c r="F18" s="26" t="s">
        <v>50</v>
      </c>
      <c r="G18" s="21">
        <v>2.4</v>
      </c>
      <c r="H18" s="21">
        <v>6.72</v>
      </c>
      <c r="I18" s="21">
        <v>9.12</v>
      </c>
      <c r="J18" s="21">
        <v>8.775</v>
      </c>
      <c r="K18" s="22">
        <f t="shared" si="1"/>
        <v>0.962171052631579</v>
      </c>
      <c r="L18" s="21"/>
      <c r="M18" s="27"/>
    </row>
    <row r="19" ht="42" customHeight="1" spans="1:13">
      <c r="A19" s="16">
        <v>1</v>
      </c>
      <c r="B19" s="17" t="s">
        <v>25</v>
      </c>
      <c r="C19" s="16">
        <v>15</v>
      </c>
      <c r="D19" s="18" t="s">
        <v>17</v>
      </c>
      <c r="E19" s="25" t="s">
        <v>53</v>
      </c>
      <c r="F19" s="26" t="s">
        <v>50</v>
      </c>
      <c r="G19" s="21">
        <v>660</v>
      </c>
      <c r="H19" s="21">
        <v>-511</v>
      </c>
      <c r="I19" s="21">
        <v>149</v>
      </c>
      <c r="J19" s="21">
        <v>0</v>
      </c>
      <c r="K19" s="24">
        <f t="shared" si="1"/>
        <v>0</v>
      </c>
      <c r="L19" s="21">
        <v>30.76</v>
      </c>
      <c r="M19" s="27" t="s">
        <v>54</v>
      </c>
    </row>
    <row r="20" ht="42" customHeight="1" spans="1:13">
      <c r="A20" s="16">
        <v>1</v>
      </c>
      <c r="B20" s="17" t="s">
        <v>25</v>
      </c>
      <c r="C20" s="16">
        <v>16</v>
      </c>
      <c r="D20" s="18" t="s">
        <v>17</v>
      </c>
      <c r="E20" s="25" t="s">
        <v>55</v>
      </c>
      <c r="F20" s="26" t="s">
        <v>50</v>
      </c>
      <c r="G20" s="21">
        <v>117.86</v>
      </c>
      <c r="H20" s="21">
        <v>62.14</v>
      </c>
      <c r="I20" s="21">
        <v>180</v>
      </c>
      <c r="J20" s="21">
        <v>175.9</v>
      </c>
      <c r="K20" s="22">
        <f t="shared" si="1"/>
        <v>0.977222222222222</v>
      </c>
      <c r="L20" s="21"/>
      <c r="M20" s="27" t="s">
        <v>56</v>
      </c>
    </row>
    <row r="21" ht="42" customHeight="1" spans="1:13">
      <c r="A21" s="16">
        <v>1</v>
      </c>
      <c r="B21" s="17" t="s">
        <v>25</v>
      </c>
      <c r="C21" s="16">
        <v>17</v>
      </c>
      <c r="D21" s="18" t="s">
        <v>17</v>
      </c>
      <c r="E21" s="25" t="s">
        <v>57</v>
      </c>
      <c r="F21" s="26" t="s">
        <v>50</v>
      </c>
      <c r="G21" s="21">
        <v>51.75</v>
      </c>
      <c r="H21" s="21">
        <v>58.25</v>
      </c>
      <c r="I21" s="21">
        <v>110</v>
      </c>
      <c r="J21" s="21">
        <v>104.86</v>
      </c>
      <c r="K21" s="22">
        <f t="shared" si="1"/>
        <v>0.953272727272727</v>
      </c>
      <c r="L21" s="21"/>
      <c r="M21" s="27" t="s">
        <v>58</v>
      </c>
    </row>
    <row r="22" ht="42" customHeight="1" spans="1:13">
      <c r="A22" s="16">
        <v>1</v>
      </c>
      <c r="B22" s="17" t="s">
        <v>25</v>
      </c>
      <c r="C22" s="16">
        <v>18</v>
      </c>
      <c r="D22" s="18" t="s">
        <v>17</v>
      </c>
      <c r="E22" s="25" t="s">
        <v>59</v>
      </c>
      <c r="F22" s="26" t="s">
        <v>50</v>
      </c>
      <c r="G22" s="21">
        <v>10</v>
      </c>
      <c r="H22" s="21">
        <v>9</v>
      </c>
      <c r="I22" s="21">
        <v>19</v>
      </c>
      <c r="J22" s="21">
        <v>18.88</v>
      </c>
      <c r="K22" s="22">
        <f t="shared" si="1"/>
        <v>0.993684210526316</v>
      </c>
      <c r="L22" s="21"/>
      <c r="M22" s="27"/>
    </row>
    <row r="23" ht="42" customHeight="1" spans="1:13">
      <c r="A23" s="16">
        <v>1</v>
      </c>
      <c r="B23" s="17" t="s">
        <v>25</v>
      </c>
      <c r="C23" s="16">
        <v>19</v>
      </c>
      <c r="D23" s="18" t="s">
        <v>17</v>
      </c>
      <c r="E23" s="25" t="s">
        <v>60</v>
      </c>
      <c r="F23" s="26" t="s">
        <v>50</v>
      </c>
      <c r="G23" s="21">
        <v>10</v>
      </c>
      <c r="H23" s="21">
        <v>1.2</v>
      </c>
      <c r="I23" s="21">
        <v>11.2</v>
      </c>
      <c r="J23" s="21">
        <v>10.6</v>
      </c>
      <c r="K23" s="22">
        <f t="shared" si="1"/>
        <v>0.946428571428572</v>
      </c>
      <c r="L23" s="21"/>
      <c r="M23" s="27" t="s">
        <v>61</v>
      </c>
    </row>
    <row r="24" ht="42" customHeight="1" spans="1:13">
      <c r="A24" s="16">
        <v>1</v>
      </c>
      <c r="B24" s="17" t="s">
        <v>25</v>
      </c>
      <c r="C24" s="16">
        <v>20</v>
      </c>
      <c r="D24" s="18" t="s">
        <v>17</v>
      </c>
      <c r="E24" s="25" t="s">
        <v>62</v>
      </c>
      <c r="F24" s="26" t="s">
        <v>50</v>
      </c>
      <c r="G24" s="21">
        <v>20</v>
      </c>
      <c r="H24" s="21">
        <v>0</v>
      </c>
      <c r="I24" s="21">
        <v>20</v>
      </c>
      <c r="J24" s="21">
        <v>20</v>
      </c>
      <c r="K24" s="24">
        <f t="shared" si="1"/>
        <v>1</v>
      </c>
      <c r="L24" s="21"/>
      <c r="M24" s="27"/>
    </row>
    <row r="25" ht="42" customHeight="1" spans="1:13">
      <c r="A25" s="16">
        <v>1</v>
      </c>
      <c r="B25" s="17" t="s">
        <v>25</v>
      </c>
      <c r="C25" s="16">
        <v>21</v>
      </c>
      <c r="D25" s="18" t="s">
        <v>17</v>
      </c>
      <c r="E25" s="25" t="s">
        <v>63</v>
      </c>
      <c r="F25" s="26" t="s">
        <v>50</v>
      </c>
      <c r="G25" s="21">
        <v>200</v>
      </c>
      <c r="H25" s="21">
        <v>0</v>
      </c>
      <c r="I25" s="21">
        <v>200</v>
      </c>
      <c r="J25" s="21">
        <v>0</v>
      </c>
      <c r="K25" s="24">
        <f t="shared" si="1"/>
        <v>0</v>
      </c>
      <c r="L25" s="21">
        <v>200</v>
      </c>
      <c r="M25" s="27" t="s">
        <v>64</v>
      </c>
    </row>
    <row r="26" ht="42" customHeight="1" spans="1:13">
      <c r="A26" s="16">
        <v>1</v>
      </c>
      <c r="B26" s="17" t="s">
        <v>25</v>
      </c>
      <c r="C26" s="16">
        <v>22</v>
      </c>
      <c r="D26" s="18" t="s">
        <v>17</v>
      </c>
      <c r="E26" s="25" t="s">
        <v>65</v>
      </c>
      <c r="F26" s="26" t="s">
        <v>50</v>
      </c>
      <c r="G26" s="21">
        <v>12.5</v>
      </c>
      <c r="H26" s="21">
        <v>15</v>
      </c>
      <c r="I26" s="21">
        <v>27.5</v>
      </c>
      <c r="J26" s="21">
        <v>26.7</v>
      </c>
      <c r="K26" s="22">
        <f t="shared" si="1"/>
        <v>0.970909090909091</v>
      </c>
      <c r="L26" s="21"/>
      <c r="M26" s="27"/>
    </row>
    <row r="27" ht="42" customHeight="1" spans="1:13">
      <c r="A27" s="16">
        <v>1</v>
      </c>
      <c r="B27" s="17" t="s">
        <v>25</v>
      </c>
      <c r="C27" s="16">
        <v>23</v>
      </c>
      <c r="D27" s="18" t="s">
        <v>17</v>
      </c>
      <c r="E27" s="28" t="s">
        <v>66</v>
      </c>
      <c r="F27" s="26" t="s">
        <v>50</v>
      </c>
      <c r="G27" s="21">
        <v>0</v>
      </c>
      <c r="H27" s="21">
        <v>6</v>
      </c>
      <c r="I27" s="21">
        <v>6</v>
      </c>
      <c r="J27" s="21">
        <v>6</v>
      </c>
      <c r="K27" s="24">
        <f t="shared" si="1"/>
        <v>1</v>
      </c>
      <c r="L27" s="21"/>
      <c r="M27" s="27"/>
    </row>
    <row r="28" ht="42" customHeight="1" spans="1:13">
      <c r="A28" s="16">
        <v>1</v>
      </c>
      <c r="B28" s="17" t="s">
        <v>25</v>
      </c>
      <c r="C28" s="16">
        <v>24</v>
      </c>
      <c r="D28" s="18" t="s">
        <v>17</v>
      </c>
      <c r="E28" s="29" t="s">
        <v>67</v>
      </c>
      <c r="F28" s="26" t="s">
        <v>50</v>
      </c>
      <c r="G28" s="21">
        <v>12</v>
      </c>
      <c r="H28" s="21">
        <v>0</v>
      </c>
      <c r="I28" s="21">
        <v>12</v>
      </c>
      <c r="J28" s="21">
        <v>8.08</v>
      </c>
      <c r="K28" s="22">
        <f t="shared" si="1"/>
        <v>0.673333333333333</v>
      </c>
      <c r="L28" s="21"/>
      <c r="M28" s="27" t="s">
        <v>68</v>
      </c>
    </row>
    <row r="29" ht="42" customHeight="1" spans="1:13">
      <c r="A29" s="16">
        <v>1</v>
      </c>
      <c r="B29" s="17" t="s">
        <v>25</v>
      </c>
      <c r="C29" s="16">
        <v>25</v>
      </c>
      <c r="D29" s="18" t="s">
        <v>17</v>
      </c>
      <c r="E29" s="30" t="s">
        <v>69</v>
      </c>
      <c r="F29" s="26" t="s">
        <v>50</v>
      </c>
      <c r="G29" s="21">
        <v>0</v>
      </c>
      <c r="H29" s="21">
        <v>2.84</v>
      </c>
      <c r="I29" s="21">
        <v>2.84</v>
      </c>
      <c r="J29" s="21">
        <v>2.84</v>
      </c>
      <c r="K29" s="24">
        <f t="shared" si="1"/>
        <v>1</v>
      </c>
      <c r="L29" s="21"/>
      <c r="M29" s="27"/>
    </row>
    <row r="30" ht="42" customHeight="1" spans="1:13">
      <c r="A30" s="16">
        <v>1</v>
      </c>
      <c r="B30" s="17" t="s">
        <v>25</v>
      </c>
      <c r="C30" s="16">
        <v>26</v>
      </c>
      <c r="D30" s="18" t="s">
        <v>17</v>
      </c>
      <c r="E30" s="30" t="s">
        <v>70</v>
      </c>
      <c r="F30" s="26" t="s">
        <v>50</v>
      </c>
      <c r="G30" s="21">
        <v>196</v>
      </c>
      <c r="H30" s="21">
        <v>0</v>
      </c>
      <c r="I30" s="21">
        <v>196</v>
      </c>
      <c r="J30" s="21">
        <v>196</v>
      </c>
      <c r="K30" s="24">
        <f t="shared" si="1"/>
        <v>1</v>
      </c>
      <c r="L30" s="21"/>
      <c r="M30" s="27"/>
    </row>
    <row r="31" ht="42" customHeight="1" spans="1:13">
      <c r="A31" s="16">
        <v>1</v>
      </c>
      <c r="B31" s="17" t="s">
        <v>25</v>
      </c>
      <c r="C31" s="16">
        <v>27</v>
      </c>
      <c r="D31" s="18" t="s">
        <v>17</v>
      </c>
      <c r="E31" s="30" t="s">
        <v>71</v>
      </c>
      <c r="F31" s="26" t="s">
        <v>50</v>
      </c>
      <c r="G31" s="21">
        <v>0</v>
      </c>
      <c r="H31" s="21">
        <v>284.96</v>
      </c>
      <c r="I31" s="21">
        <v>284.96</v>
      </c>
      <c r="J31" s="21">
        <v>116.04</v>
      </c>
      <c r="K31" s="22">
        <f t="shared" si="1"/>
        <v>0.407215047725997</v>
      </c>
      <c r="L31" s="21"/>
      <c r="M31" s="27" t="s">
        <v>72</v>
      </c>
    </row>
    <row r="32" ht="42" customHeight="1" spans="1:13">
      <c r="A32" s="16">
        <v>1</v>
      </c>
      <c r="B32" s="17" t="s">
        <v>25</v>
      </c>
      <c r="C32" s="16">
        <v>28</v>
      </c>
      <c r="D32" s="18" t="s">
        <v>17</v>
      </c>
      <c r="E32" s="25" t="s">
        <v>73</v>
      </c>
      <c r="F32" s="26" t="s">
        <v>50</v>
      </c>
      <c r="G32" s="21">
        <v>19.65</v>
      </c>
      <c r="H32" s="21">
        <v>0</v>
      </c>
      <c r="I32" s="21">
        <v>19.65</v>
      </c>
      <c r="J32" s="21">
        <v>19.65</v>
      </c>
      <c r="K32" s="24">
        <f t="shared" si="1"/>
        <v>1</v>
      </c>
      <c r="L32" s="21"/>
      <c r="M32" s="27"/>
    </row>
    <row r="33" s="2" customFormat="1" ht="42" customHeight="1" spans="1:13">
      <c r="A33" s="16">
        <v>1</v>
      </c>
      <c r="B33" s="17" t="s">
        <v>25</v>
      </c>
      <c r="C33" s="16">
        <v>29</v>
      </c>
      <c r="D33" s="18" t="s">
        <v>17</v>
      </c>
      <c r="E33" s="31" t="s">
        <v>74</v>
      </c>
      <c r="F33" s="26" t="s">
        <v>75</v>
      </c>
      <c r="G33" s="21">
        <v>313.28</v>
      </c>
      <c r="H33" s="21">
        <v>104.985</v>
      </c>
      <c r="I33" s="21">
        <v>418.265</v>
      </c>
      <c r="J33" s="21">
        <v>418.265</v>
      </c>
      <c r="K33" s="24">
        <f t="shared" ref="K32:K42" si="2">J33/I33</f>
        <v>1</v>
      </c>
      <c r="L33" s="21"/>
      <c r="M33" s="32" t="s">
        <v>76</v>
      </c>
    </row>
    <row r="34" ht="42" customHeight="1" spans="1:13">
      <c r="A34" s="16">
        <v>1</v>
      </c>
      <c r="B34" s="17" t="s">
        <v>25</v>
      </c>
      <c r="C34" s="16">
        <v>30</v>
      </c>
      <c r="D34" s="18" t="s">
        <v>17</v>
      </c>
      <c r="E34" s="31" t="s">
        <v>77</v>
      </c>
      <c r="F34" s="26" t="s">
        <v>75</v>
      </c>
      <c r="G34" s="21">
        <v>35</v>
      </c>
      <c r="H34" s="21">
        <v>62.98</v>
      </c>
      <c r="I34" s="21">
        <v>97.98</v>
      </c>
      <c r="J34" s="21">
        <v>80.71</v>
      </c>
      <c r="K34" s="22">
        <f t="shared" si="2"/>
        <v>0.823739538681363</v>
      </c>
      <c r="L34" s="21">
        <v>17.27</v>
      </c>
      <c r="M34" s="32" t="s">
        <v>78</v>
      </c>
    </row>
    <row r="35" ht="42" customHeight="1" spans="1:13">
      <c r="A35" s="16">
        <v>1</v>
      </c>
      <c r="B35" s="17" t="s">
        <v>25</v>
      </c>
      <c r="C35" s="16">
        <v>31</v>
      </c>
      <c r="D35" s="18" t="s">
        <v>17</v>
      </c>
      <c r="E35" s="31" t="s">
        <v>79</v>
      </c>
      <c r="F35" s="26" t="s">
        <v>75</v>
      </c>
      <c r="G35" s="21">
        <v>0</v>
      </c>
      <c r="H35" s="21">
        <v>138.61</v>
      </c>
      <c r="I35" s="21">
        <v>138.61</v>
      </c>
      <c r="J35" s="21">
        <v>94.35</v>
      </c>
      <c r="K35" s="22">
        <f t="shared" si="2"/>
        <v>0.680686819132819</v>
      </c>
      <c r="L35" s="21"/>
      <c r="M35" s="32" t="s">
        <v>80</v>
      </c>
    </row>
    <row r="36" ht="42" customHeight="1" spans="1:13">
      <c r="A36" s="16">
        <v>1</v>
      </c>
      <c r="B36" s="17" t="s">
        <v>25</v>
      </c>
      <c r="C36" s="16">
        <v>32</v>
      </c>
      <c r="D36" s="18" t="s">
        <v>17</v>
      </c>
      <c r="E36" s="31" t="s">
        <v>81</v>
      </c>
      <c r="F36" s="26" t="s">
        <v>75</v>
      </c>
      <c r="G36" s="21">
        <v>100</v>
      </c>
      <c r="H36" s="21">
        <v>0</v>
      </c>
      <c r="I36" s="21">
        <v>100</v>
      </c>
      <c r="J36" s="21">
        <v>95.99</v>
      </c>
      <c r="K36" s="24">
        <f t="shared" si="2"/>
        <v>0.9599</v>
      </c>
      <c r="L36" s="21">
        <v>4.01</v>
      </c>
      <c r="M36" s="33" t="s">
        <v>82</v>
      </c>
    </row>
    <row r="37" ht="42" customHeight="1" spans="1:13">
      <c r="A37" s="16">
        <v>1</v>
      </c>
      <c r="B37" s="17" t="s">
        <v>25</v>
      </c>
      <c r="C37" s="16">
        <v>33</v>
      </c>
      <c r="D37" s="18" t="s">
        <v>17</v>
      </c>
      <c r="E37" s="31" t="s">
        <v>83</v>
      </c>
      <c r="F37" s="26" t="s">
        <v>75</v>
      </c>
      <c r="G37" s="21">
        <v>15</v>
      </c>
      <c r="H37" s="21">
        <v>0</v>
      </c>
      <c r="I37" s="21">
        <v>15</v>
      </c>
      <c r="J37" s="21">
        <v>14.86</v>
      </c>
      <c r="K37" s="22">
        <f t="shared" si="2"/>
        <v>0.990666666666667</v>
      </c>
      <c r="L37" s="21">
        <v>0.14</v>
      </c>
      <c r="M37" s="32"/>
    </row>
    <row r="38" ht="42" customHeight="1" spans="1:13">
      <c r="A38" s="16">
        <v>1</v>
      </c>
      <c r="B38" s="17" t="s">
        <v>25</v>
      </c>
      <c r="C38" s="16">
        <v>34</v>
      </c>
      <c r="D38" s="18" t="s">
        <v>17</v>
      </c>
      <c r="E38" s="31" t="s">
        <v>84</v>
      </c>
      <c r="F38" s="26" t="s">
        <v>75</v>
      </c>
      <c r="G38" s="21">
        <v>11</v>
      </c>
      <c r="H38" s="21">
        <v>14</v>
      </c>
      <c r="I38" s="21">
        <v>25</v>
      </c>
      <c r="J38" s="21">
        <v>20.9</v>
      </c>
      <c r="K38" s="22">
        <f t="shared" si="2"/>
        <v>0.836</v>
      </c>
      <c r="L38" s="21">
        <v>4.1</v>
      </c>
      <c r="M38" s="32" t="s">
        <v>85</v>
      </c>
    </row>
    <row r="39" ht="42" customHeight="1" spans="1:13">
      <c r="A39" s="16">
        <v>1</v>
      </c>
      <c r="B39" s="17" t="s">
        <v>25</v>
      </c>
      <c r="C39" s="16">
        <v>35</v>
      </c>
      <c r="D39" s="18" t="s">
        <v>17</v>
      </c>
      <c r="E39" s="31" t="s">
        <v>86</v>
      </c>
      <c r="F39" s="26" t="s">
        <v>75</v>
      </c>
      <c r="G39" s="21">
        <v>160.38</v>
      </c>
      <c r="H39" s="21">
        <v>-23.53</v>
      </c>
      <c r="I39" s="21">
        <v>136.85</v>
      </c>
      <c r="J39" s="21">
        <v>134.85</v>
      </c>
      <c r="K39" s="22">
        <f t="shared" si="2"/>
        <v>0.985385458531239</v>
      </c>
      <c r="L39" s="21"/>
      <c r="M39" s="32" t="s">
        <v>87</v>
      </c>
    </row>
    <row r="40" ht="42" customHeight="1" spans="1:13">
      <c r="A40" s="16">
        <v>1</v>
      </c>
      <c r="B40" s="17" t="s">
        <v>25</v>
      </c>
      <c r="C40" s="16">
        <v>36</v>
      </c>
      <c r="D40" s="18" t="s">
        <v>17</v>
      </c>
      <c r="E40" s="31" t="s">
        <v>88</v>
      </c>
      <c r="F40" s="26" t="s">
        <v>75</v>
      </c>
      <c r="G40" s="21">
        <v>8.24</v>
      </c>
      <c r="H40" s="21">
        <v>1</v>
      </c>
      <c r="I40" s="21">
        <v>9.24</v>
      </c>
      <c r="J40" s="21">
        <v>6.85</v>
      </c>
      <c r="K40" s="22">
        <f t="shared" si="2"/>
        <v>0.741341991341991</v>
      </c>
      <c r="L40" s="21">
        <v>1.39</v>
      </c>
      <c r="M40" s="32" t="s">
        <v>78</v>
      </c>
    </row>
    <row r="41" ht="42" customHeight="1" spans="1:13">
      <c r="A41" s="16">
        <v>1</v>
      </c>
      <c r="B41" s="17" t="s">
        <v>25</v>
      </c>
      <c r="C41" s="16">
        <v>37</v>
      </c>
      <c r="D41" s="18" t="s">
        <v>17</v>
      </c>
      <c r="E41" s="34" t="s">
        <v>89</v>
      </c>
      <c r="F41" s="26" t="s">
        <v>90</v>
      </c>
      <c r="G41" s="21">
        <v>173.38</v>
      </c>
      <c r="H41" s="21">
        <v>0</v>
      </c>
      <c r="I41" s="21">
        <v>173.38</v>
      </c>
      <c r="J41" s="21">
        <v>171.42</v>
      </c>
      <c r="K41" s="22">
        <f t="shared" si="2"/>
        <v>0.988695351251586</v>
      </c>
      <c r="L41" s="21">
        <v>1.96</v>
      </c>
      <c r="M41" s="33" t="s">
        <v>91</v>
      </c>
    </row>
    <row r="42" ht="42" customHeight="1" spans="1:13">
      <c r="A42" s="16">
        <v>1</v>
      </c>
      <c r="B42" s="17" t="s">
        <v>25</v>
      </c>
      <c r="C42" s="16">
        <v>38</v>
      </c>
      <c r="D42" s="18" t="s">
        <v>17</v>
      </c>
      <c r="E42" s="31" t="s">
        <v>92</v>
      </c>
      <c r="F42" s="26" t="s">
        <v>90</v>
      </c>
      <c r="G42" s="21">
        <v>5.86</v>
      </c>
      <c r="H42" s="21">
        <v>0</v>
      </c>
      <c r="I42" s="21">
        <v>5.86</v>
      </c>
      <c r="J42" s="21">
        <v>4.79</v>
      </c>
      <c r="K42" s="22">
        <f t="shared" si="2"/>
        <v>0.81740614334471</v>
      </c>
      <c r="L42" s="21">
        <v>1.07</v>
      </c>
      <c r="M42" s="32" t="s">
        <v>93</v>
      </c>
    </row>
    <row r="43" ht="42" customHeight="1" spans="1:13">
      <c r="A43" s="16">
        <v>1</v>
      </c>
      <c r="B43" s="17" t="s">
        <v>25</v>
      </c>
      <c r="C43" s="16">
        <v>39</v>
      </c>
      <c r="D43" s="18" t="s">
        <v>17</v>
      </c>
      <c r="E43" s="31" t="s">
        <v>94</v>
      </c>
      <c r="F43" s="31" t="s">
        <v>95</v>
      </c>
      <c r="G43" s="21">
        <v>28</v>
      </c>
      <c r="H43" s="21">
        <v>0</v>
      </c>
      <c r="I43" s="21">
        <v>28</v>
      </c>
      <c r="J43" s="21">
        <v>26.54</v>
      </c>
      <c r="K43" s="22">
        <f t="shared" ref="K43:K48" si="3">J43/I43</f>
        <v>0.947857142857143</v>
      </c>
      <c r="L43" s="21">
        <v>1.46</v>
      </c>
      <c r="M43" s="33"/>
    </row>
    <row r="44" ht="42" customHeight="1" spans="1:13">
      <c r="A44" s="16">
        <v>1</v>
      </c>
      <c r="B44" s="17" t="s">
        <v>25</v>
      </c>
      <c r="C44" s="16">
        <v>40</v>
      </c>
      <c r="D44" s="18" t="s">
        <v>17</v>
      </c>
      <c r="E44" s="31" t="s">
        <v>96</v>
      </c>
      <c r="F44" s="31" t="s">
        <v>95</v>
      </c>
      <c r="G44" s="21">
        <v>10</v>
      </c>
      <c r="H44" s="21">
        <v>0</v>
      </c>
      <c r="I44" s="21">
        <v>10</v>
      </c>
      <c r="J44" s="21">
        <v>1.96</v>
      </c>
      <c r="K44" s="22">
        <f t="shared" si="3"/>
        <v>0.196</v>
      </c>
      <c r="L44" s="21">
        <v>8.04</v>
      </c>
      <c r="M44" s="32" t="s">
        <v>97</v>
      </c>
    </row>
    <row r="45" s="3" customFormat="1" ht="42" customHeight="1" spans="1:13">
      <c r="A45" s="16">
        <v>1</v>
      </c>
      <c r="B45" s="17" t="s">
        <v>25</v>
      </c>
      <c r="C45" s="16">
        <v>41</v>
      </c>
      <c r="D45" s="18" t="s">
        <v>17</v>
      </c>
      <c r="E45" s="34" t="s">
        <v>98</v>
      </c>
      <c r="F45" s="26" t="s">
        <v>99</v>
      </c>
      <c r="G45" s="21">
        <v>100</v>
      </c>
      <c r="H45" s="21">
        <v>55.9705</v>
      </c>
      <c r="I45" s="21">
        <v>155.97</v>
      </c>
      <c r="J45" s="21">
        <v>111.45</v>
      </c>
      <c r="K45" s="22">
        <f t="shared" si="3"/>
        <v>0.714560492402385</v>
      </c>
      <c r="L45" s="35">
        <v>44.52</v>
      </c>
      <c r="M45" s="32" t="s">
        <v>100</v>
      </c>
    </row>
    <row r="46" s="3" customFormat="1" ht="42" customHeight="1" spans="1:13">
      <c r="A46" s="16">
        <v>1</v>
      </c>
      <c r="B46" s="17" t="s">
        <v>25</v>
      </c>
      <c r="C46" s="16">
        <v>42</v>
      </c>
      <c r="D46" s="18" t="s">
        <v>17</v>
      </c>
      <c r="E46" s="34" t="s">
        <v>101</v>
      </c>
      <c r="F46" s="26" t="s">
        <v>99</v>
      </c>
      <c r="G46" s="21">
        <v>0</v>
      </c>
      <c r="H46" s="21">
        <v>709.02</v>
      </c>
      <c r="I46" s="21">
        <v>709.02</v>
      </c>
      <c r="J46" s="21">
        <v>709.02</v>
      </c>
      <c r="K46" s="24">
        <f t="shared" si="3"/>
        <v>1</v>
      </c>
      <c r="L46" s="22"/>
      <c r="M46" s="32"/>
    </row>
    <row r="47" s="3" customFormat="1" ht="42" customHeight="1" spans="1:13">
      <c r="A47" s="16">
        <v>1</v>
      </c>
      <c r="B47" s="17" t="s">
        <v>25</v>
      </c>
      <c r="C47" s="16">
        <v>43</v>
      </c>
      <c r="D47" s="18" t="s">
        <v>17</v>
      </c>
      <c r="E47" s="34" t="s">
        <v>102</v>
      </c>
      <c r="F47" s="26" t="s">
        <v>99</v>
      </c>
      <c r="G47" s="21">
        <v>0</v>
      </c>
      <c r="H47" s="21">
        <v>500</v>
      </c>
      <c r="I47" s="21">
        <v>500</v>
      </c>
      <c r="J47" s="21">
        <v>0</v>
      </c>
      <c r="K47" s="24">
        <f t="shared" si="3"/>
        <v>0</v>
      </c>
      <c r="L47" s="22"/>
      <c r="M47" s="32" t="s">
        <v>103</v>
      </c>
    </row>
    <row r="48" ht="42" customHeight="1" spans="1:13">
      <c r="A48" s="16">
        <v>1</v>
      </c>
      <c r="B48" s="17" t="s">
        <v>25</v>
      </c>
      <c r="C48" s="16">
        <v>44</v>
      </c>
      <c r="D48" s="18" t="s">
        <v>17</v>
      </c>
      <c r="E48" s="34" t="s">
        <v>104</v>
      </c>
      <c r="F48" s="26" t="s">
        <v>105</v>
      </c>
      <c r="G48" s="21">
        <v>36</v>
      </c>
      <c r="H48" s="21">
        <v>0</v>
      </c>
      <c r="I48" s="21">
        <v>36</v>
      </c>
      <c r="J48" s="21">
        <v>33.57</v>
      </c>
      <c r="K48" s="22">
        <f t="shared" si="3"/>
        <v>0.9325</v>
      </c>
      <c r="L48" s="21">
        <v>2.43</v>
      </c>
      <c r="M48" s="32" t="s">
        <v>106</v>
      </c>
    </row>
  </sheetData>
  <mergeCells count="14">
    <mergeCell ref="A1:M1"/>
    <mergeCell ref="A2:D2"/>
    <mergeCell ref="G2:J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rintOptions horizontalCentered="1"/>
  <pageMargins left="0.551181102362205" right="0.551181102362205" top="0.393700787401575" bottom="0.393700787401575" header="0.511811023622047" footer="0.511811023622047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 (2)</vt:lpstr>
      <vt:lpstr>附件4项目绩效运行监控情况统计表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2022-01-13T09:26:00Z</dcterms:created>
  <cp:lastPrinted>2025-08-29T09:18:00Z</cp:lastPrinted>
  <dcterms:modified xsi:type="dcterms:W3CDTF">2026-01-21T09:19:02Z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2052-12.1.0.24655</vt:lpwstr>
  </property>
  <property fmtid="{D5CDD505-2E9C-101B-9397-08002B2CF9AE}" pid="4" name="CalculationRule">
    <vt:i4>0</vt:i4>
  </property>
</Properties>
</file>