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50" windowHeight="11655" activeTab="2"/>
  </bookViews>
  <sheets>
    <sheet name="整体自评表" sheetId="3" r:id="rId1"/>
    <sheet name="部门整体汇总表" sheetId="4" r:id="rId2"/>
    <sheet name="项目自评汇总表" sheetId="1" r:id="rId3"/>
    <sheet name="定额补助" sheetId="2" r:id="rId4"/>
    <sheet name="非编教师经费" sheetId="7" r:id="rId5"/>
    <sheet name="校园安保" sheetId="8" r:id="rId6"/>
    <sheet name="第三方机构绩效评价报告备案表" sheetId="5" r:id="rId7"/>
    <sheet name="指标支付明细"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<sst xmlns="http://schemas.openxmlformats.org/spreadsheetml/2006/main" count="403" uniqueCount="182">
  <si>
    <t>2024年度武汉市东西湖区金鼎湾德华幼儿园部门整体绩效自评表</t>
  </si>
  <si>
    <t>单位名称：武汉市东西湖区金鼎湾德华幼儿园                   填报日期：2025年4月17日</t>
  </si>
  <si>
    <t>单位名称</t>
  </si>
  <si>
    <t>武汉市东西湖区金鼎湾德华幼儿园</t>
  </si>
  <si>
    <t>基本支出总额</t>
  </si>
  <si>
    <t>项目支出总额</t>
  </si>
  <si>
    <t>预算执行
情况（万元）
（20分）</t>
  </si>
  <si>
    <t>预算数（A）</t>
  </si>
  <si>
    <t>执行数（B）</t>
  </si>
  <si>
    <t>执行率（B/A）</t>
  </si>
  <si>
    <t>得分
（20分*执行率）</t>
  </si>
  <si>
    <t>部门整体支出总额</t>
  </si>
  <si>
    <t>年度绩效目标1：
（80分）</t>
  </si>
  <si>
    <t>在严格执行上级财经纪律制度的前提下，2024年度完成各项资金支出进度要求，保障幼儿园各项工作顺利开展。</t>
  </si>
  <si>
    <t>年度绩效目标（80分）</t>
  </si>
  <si>
    <t>一级指标</t>
  </si>
  <si>
    <t>二级指标</t>
  </si>
  <si>
    <t>三级指标</t>
  </si>
  <si>
    <t>年初目标值（A）</t>
  </si>
  <si>
    <t>实际完成值（B）</t>
  </si>
  <si>
    <t>得分</t>
  </si>
  <si>
    <t>成本指标（20分）</t>
  </si>
  <si>
    <t>经济成本指标</t>
  </si>
  <si>
    <t>教学成本控制率</t>
  </si>
  <si>
    <t>产出指标（20分）</t>
  </si>
  <si>
    <t>数量指标</t>
  </si>
  <si>
    <t>各项业务工作安排完成率</t>
  </si>
  <si>
    <t>质量指标</t>
  </si>
  <si>
    <t>经费预算控制率</t>
  </si>
  <si>
    <t>保障周边幼儿入学率</t>
  </si>
  <si>
    <t>保障</t>
  </si>
  <si>
    <t>效益指标（30分）</t>
  </si>
  <si>
    <t>社会效益指标</t>
  </si>
  <si>
    <t>提升教育教学质量</t>
  </si>
  <si>
    <t>经济效益指标</t>
  </si>
  <si>
    <t>促进社会经济发展</t>
  </si>
  <si>
    <t>促进</t>
  </si>
  <si>
    <t>满意度指标(10分)</t>
  </si>
  <si>
    <t>社会公众及服务对象满意度指标</t>
  </si>
  <si>
    <t>社会满意度</t>
  </si>
  <si>
    <t>≥95%</t>
  </si>
  <si>
    <t>总分</t>
  </si>
  <si>
    <t>偏差大或
目标未完成
原因分析</t>
  </si>
  <si>
    <t>无。</t>
  </si>
  <si>
    <t>改进措施及
结果应用方案</t>
  </si>
  <si>
    <t>单位主要负责人
签批意见</t>
  </si>
  <si>
    <t xml:space="preserve">    
                         签名：               
                                                年    月     日</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</si>
  <si>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</si>
  <si>
    <t>2024年度东西湖区金鼎湾德华幼儿园整体自评汇总表</t>
  </si>
  <si>
    <t>填表人：刘瑾</t>
  </si>
  <si>
    <t>联系电话：15902759976</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</si>
  <si>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</si>
  <si>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</si>
  <si>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</si>
  <si>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</si>
  <si>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</si>
  <si>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</si>
  <si>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</si>
  <si>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</si>
  <si>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</si>
  <si>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</si>
  <si>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</si>
  <si>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</si>
  <si>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</si>
  <si>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</si>
  <si>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</si>
  <si>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</si>
  <si>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</si>
  <si>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</si>
  <si>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满意度指标
（10分）</t>
  </si>
  <si>
    <t>合计</t>
  </si>
  <si>
    <t>038130</t>
  </si>
  <si>
    <t>2024年度武汉市东西湖区金鼎湾德华幼儿园部门项目绩效自评情况汇总表</t>
  </si>
  <si>
    <t>联系电话：</t>
  </si>
  <si>
    <t>项目自评得分</t>
  </si>
  <si>
    <t>定额补助</t>
  </si>
  <si>
    <t>非编教师经费</t>
  </si>
  <si>
    <t>校园安保</t>
  </si>
  <si>
    <t>与德馨合并开园，未另聘安保。</t>
  </si>
  <si>
    <t>2024年度武汉市东西湖区金鼎湾德华幼儿园项目绩效自评表</t>
  </si>
  <si>
    <t>单位名称：武汉市东西湖区金鼎湾德华幼儿园                 填报日期：2025年4月17日</t>
  </si>
  <si>
    <t>主管部门</t>
  </si>
  <si>
    <t>武汉市东西湖区教育局</t>
  </si>
  <si>
    <t>项目实施单位</t>
  </si>
  <si>
    <t>金鼎湾德华幼儿园</t>
  </si>
  <si>
    <t>项目类别</t>
  </si>
  <si>
    <r>
      <rPr>
        <sz val="10.5"/>
        <color rgb="FF000000"/>
        <rFont val="宋体"/>
        <charset val="134"/>
      </rPr>
      <t xml:space="preserve">1、部门预算项目  </t>
    </r>
    <r>
      <rPr>
        <sz val="12"/>
        <color rgb="FF000000"/>
        <rFont val="宋体"/>
        <charset val="134"/>
      </rPr>
      <t xml:space="preserve"> </t>
    </r>
    <r>
      <rPr>
        <sz val="12"/>
        <color rgb="FF000000"/>
        <rFont val="Wingdings 2"/>
        <charset val="134"/>
      </rPr>
      <t>R</t>
    </r>
    <r>
      <rPr>
        <sz val="12"/>
        <color rgb="FF000000"/>
        <rFont val="宋体"/>
        <charset val="134"/>
      </rPr>
      <t xml:space="preserve"> </t>
    </r>
    <r>
      <rPr>
        <sz val="10.5"/>
        <color rgb="FF000000"/>
        <rFont val="宋体"/>
        <charset val="134"/>
      </rPr>
      <t xml:space="preserve">  2、区直专项   □</t>
    </r>
  </si>
  <si>
    <t>项目属性</t>
  </si>
  <si>
    <r>
      <rPr>
        <sz val="10.5"/>
        <color rgb="FF000000"/>
        <rFont val="宋体"/>
        <charset val="134"/>
      </rPr>
      <t xml:space="preserve">1、持续性项目   </t>
    </r>
    <r>
      <rPr>
        <sz val="11"/>
        <color rgb="FF000000"/>
        <rFont val="宋体"/>
        <charset val="134"/>
      </rPr>
      <t xml:space="preserve"> </t>
    </r>
    <r>
      <rPr>
        <sz val="12"/>
        <color rgb="FF000000"/>
        <rFont val="宋体"/>
        <charset val="134"/>
      </rPr>
      <t xml:space="preserve"> </t>
    </r>
    <r>
      <rPr>
        <sz val="12"/>
        <color rgb="FF000000"/>
        <rFont val="Wingdings 2"/>
        <charset val="134"/>
      </rPr>
      <t>R</t>
    </r>
    <r>
      <rPr>
        <sz val="12"/>
        <color rgb="FF000000"/>
        <rFont val="宋体"/>
        <charset val="134"/>
      </rPr>
      <t xml:space="preserve"> </t>
    </r>
    <r>
      <rPr>
        <sz val="11"/>
        <color rgb="FF000000"/>
        <rFont val="宋体"/>
        <charset val="134"/>
      </rPr>
      <t xml:space="preserve"> </t>
    </r>
    <r>
      <rPr>
        <sz val="10.5"/>
        <color rgb="FF000000"/>
        <rFont val="宋体"/>
        <charset val="134"/>
      </rPr>
      <t xml:space="preserve"> 2、新增性项目 □</t>
    </r>
  </si>
  <si>
    <t>项目类型</t>
  </si>
  <si>
    <r>
      <rPr>
        <sz val="10.5"/>
        <color rgb="FF000000"/>
        <rFont val="宋体"/>
        <charset val="134"/>
      </rPr>
      <t xml:space="preserve">1、常年性项目    </t>
    </r>
    <r>
      <rPr>
        <sz val="12"/>
        <color rgb="FF000000"/>
        <rFont val="宋体"/>
        <charset val="134"/>
      </rPr>
      <t xml:space="preserve"> </t>
    </r>
    <r>
      <rPr>
        <sz val="12"/>
        <color rgb="FF000000"/>
        <rFont val="Wingdings 2"/>
        <charset val="134"/>
      </rPr>
      <t>R</t>
    </r>
    <r>
      <rPr>
        <sz val="12"/>
        <color rgb="FF000000"/>
        <rFont val="宋体"/>
        <charset val="134"/>
      </rPr>
      <t xml:space="preserve"> </t>
    </r>
    <r>
      <rPr>
        <sz val="10.5"/>
        <color rgb="FF000000"/>
        <rFont val="宋体"/>
        <charset val="134"/>
      </rPr>
      <t xml:space="preserve">  2、延续性项目 □      3、一次性项目 □</t>
    </r>
  </si>
  <si>
    <t>年度财政资金总额</t>
  </si>
  <si>
    <r>
      <rPr>
        <sz val="10.5"/>
        <color theme="1"/>
        <rFont val="宋体"/>
        <charset val="134"/>
      </rPr>
      <t>年度
绩效
目标
（</t>
    </r>
    <r>
      <rPr>
        <sz val="10"/>
        <color theme="1"/>
        <rFont val="宋体"/>
        <charset val="134"/>
      </rPr>
      <t>80</t>
    </r>
    <r>
      <rPr>
        <sz val="10.5"/>
        <color theme="1"/>
        <rFont val="宋体"/>
        <charset val="134"/>
      </rPr>
      <t>分）</t>
    </r>
  </si>
  <si>
    <t>6600元/人</t>
  </si>
  <si>
    <t>教职工人数</t>
  </si>
  <si>
    <t>补助覆盖率</t>
  </si>
  <si>
    <t>保障教职工基本需求</t>
  </si>
  <si>
    <t>满意度指标（10分）</t>
  </si>
  <si>
    <t>服务对象满意度指标</t>
  </si>
  <si>
    <t>教职工满意度</t>
  </si>
  <si>
    <t>≧90%</t>
  </si>
  <si>
    <t>无</t>
  </si>
  <si>
    <t>单位名称：武汉市东西湖区金鼎湾德华幼儿园                填报日期：2025年4月17日</t>
  </si>
  <si>
    <t>非编教师经费支出</t>
  </si>
  <si>
    <t>134.4万元</t>
  </si>
  <si>
    <t>109.19万元</t>
  </si>
  <si>
    <t>非编教师人数</t>
  </si>
  <si>
    <t>保障教师利益</t>
  </si>
  <si>
    <t>时效指标</t>
  </si>
  <si>
    <t>每月按时发放</t>
  </si>
  <si>
    <t>按时完成</t>
  </si>
  <si>
    <t>确保幼儿园保育教育工作正常进行</t>
  </si>
  <si>
    <t>教师满意率</t>
  </si>
  <si>
    <t>≥90%</t>
  </si>
  <si>
    <t>单位名称：武汉市东西湖区金鼎湾德华幼儿园              填报日期：2025年4月17日</t>
  </si>
  <si>
    <t>校园安保支出</t>
  </si>
  <si>
    <t>7.5万元</t>
  </si>
  <si>
    <t>0万元</t>
  </si>
  <si>
    <t>保安人数</t>
  </si>
  <si>
    <t>3人</t>
  </si>
  <si>
    <t>0人</t>
  </si>
  <si>
    <t>安全责任事故</t>
  </si>
  <si>
    <t>0起</t>
  </si>
  <si>
    <t>2024年完成</t>
  </si>
  <si>
    <t>构建安全和谐平安校园</t>
  </si>
  <si>
    <t>达成</t>
  </si>
  <si>
    <t>师生满意率</t>
  </si>
  <si>
    <t>预算执行查询</t>
  </si>
  <si>
    <t>预算单位编码</t>
  </si>
  <si>
    <t>预算单位名称</t>
  </si>
  <si>
    <t>资金性质</t>
  </si>
  <si>
    <t>预算项目编码</t>
  </si>
  <si>
    <t>预算项目名称</t>
  </si>
  <si>
    <t>下达指标金额</t>
  </si>
  <si>
    <t>指标调减金额</t>
  </si>
  <si>
    <t>指标总金额</t>
  </si>
  <si>
    <t>已申请支付金额</t>
  </si>
  <si>
    <t>已支付金额</t>
  </si>
  <si>
    <t>剩余指标金额</t>
  </si>
  <si>
    <t>实际剩余指标金额</t>
  </si>
  <si>
    <t>支付指标占比</t>
  </si>
  <si>
    <t>功能分类编码</t>
  </si>
  <si>
    <t>功能分类名称</t>
  </si>
  <si>
    <t>政府经济分类编码</t>
  </si>
  <si>
    <t>政府经济分类名称</t>
  </si>
  <si>
    <t>部门支出经济分类</t>
  </si>
  <si>
    <t>预算级次</t>
  </si>
  <si>
    <t>指标来源年度</t>
  </si>
  <si>
    <t>指标下达日期</t>
  </si>
  <si>
    <t>政府采购标识</t>
  </si>
  <si>
    <t>3=1-2</t>
  </si>
  <si>
    <t>6=3-5</t>
  </si>
  <si>
    <t>8=5/3</t>
  </si>
  <si>
    <t>11111-经费拨款补助</t>
  </si>
  <si>
    <t>42011224038T000000152</t>
  </si>
  <si>
    <t>2050201</t>
  </si>
  <si>
    <t>学前教育</t>
  </si>
  <si>
    <t>50502</t>
  </si>
  <si>
    <t>商品和服务支出</t>
  </si>
  <si>
    <t>30299-其他商品和服务支出</t>
  </si>
  <si>
    <t>县（区）级</t>
  </si>
  <si>
    <t>2024年</t>
  </si>
  <si>
    <t>2024-01-02</t>
  </si>
  <si>
    <t>否</t>
  </si>
  <si>
    <t>42011224038T000000607</t>
  </si>
  <si>
    <t>50501</t>
  </si>
  <si>
    <t>工资福利支出</t>
  </si>
  <si>
    <t>30199-其他工资福利支出</t>
  </si>
  <si>
    <t>42011224038T000001150</t>
  </si>
  <si>
    <t>30209-物业管理费</t>
  </si>
  <si>
    <t>2024-07-24</t>
  </si>
  <si>
    <t>是</t>
  </si>
  <si>
    <t>11129-其他纳入一般公共预算管理的非税收入拨款</t>
  </si>
  <si>
    <t>42011224038T000000155</t>
  </si>
  <si>
    <t>学前教育项目</t>
  </si>
  <si>
    <t>30201-办公费</t>
  </si>
  <si>
    <t>39-其他收入资金</t>
  </si>
  <si>
    <t>42011224038T000000156</t>
  </si>
  <si>
    <t>代收代支项目</t>
  </si>
  <si>
    <t>2024-01-05</t>
  </si>
  <si>
    <t>预算数</t>
  </si>
  <si>
    <t>执行数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</si>
</sst>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6">
    <font>
      <sz val="11"/>
      <color theme="1"/>
      <name val="宋体"/>
      <charset val="134"/>
      <scheme val="minor"/>
    </font>
    <font>
      <sz val="11"/>
      <color indexed="8"/>
      <name val="宋体"/>
      <charset val="1"/>
      <scheme val="minor"/>
    </font>
    <font>
      <b/>
      <sz val="20"/>
      <color rgb="FF000000"/>
      <name val="SimSun"/>
      <charset val="134"/>
    </font>
    <font>
      <sz val="9"/>
      <color rgb="FF000000"/>
      <name val="SimSun"/>
      <charset val="134"/>
    </font>
    <font>
      <b/>
      <sz val="9"/>
      <color rgb="FF000000"/>
      <name val="SimSun"/>
      <charset val="134"/>
    </font>
    <font>
      <b/>
      <u/>
      <sz val="9"/>
      <color rgb="FF0000FF"/>
      <name val="SimSun"/>
      <charset val="134"/>
    </font>
    <font>
      <u/>
      <sz val="9"/>
      <color rgb="FF0000FF"/>
      <name val="SimSun"/>
      <charset val="134"/>
    </font>
    <font>
      <b/>
      <sz val="12"/>
      <name val="宋体"/>
      <charset val="134"/>
    </font>
    <font>
      <sz val="12"/>
      <name val="宋体"/>
      <charset val="134"/>
    </font>
    <font>
      <sz val="9"/>
      <name val="SimSun"/>
      <charset val="134"/>
    </font>
    <font>
      <b/>
      <sz val="11"/>
      <color indexed="8"/>
      <name val="宋体"/>
      <charset val="1"/>
      <scheme val="minor"/>
    </font>
    <font>
      <sz val="18"/>
      <color theme="1"/>
      <name val="方正小标宋简体"/>
      <charset val="134"/>
    </font>
    <font>
      <sz val="11"/>
      <color theme="1"/>
      <name val="楷体_GB2312"/>
      <charset val="134"/>
    </font>
    <font>
      <sz val="10.5"/>
      <color theme="1"/>
      <name val="宋体"/>
      <charset val="134"/>
    </font>
    <font>
      <sz val="10.5"/>
      <color rgb="FF000000"/>
      <name val="宋体"/>
      <charset val="134"/>
    </font>
    <font>
      <sz val="10"/>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b/>
      <sz val="20"/>
      <color theme="1"/>
      <name val="宋体"/>
      <charset val="134"/>
      <scheme val="minor"/>
    </font>
    <font>
      <sz val="16"/>
      <color theme="1"/>
      <name val="方正小标宋简体"/>
      <charset val="134"/>
    </font>
    <font>
      <sz val="10.5"/>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color rgb="FF000000"/>
      <name val="Wingdings 2"/>
      <charset val="134"/>
    </font>
    <font>
      <sz val="10"/>
      <color theme="1"/>
      <name val="宋体"/>
      <charset val="134"/>
    </font>
  </fonts>
  <fills count="36">
    <fill>
      <patternFill patternType="none"/>
    </fill>
    <fill>
      <patternFill patternType="gray125"/>
    </fill>
    <fill>
      <patternFill patternType="solid">
        <fgColor rgb="FF5AB1FD"/>
        <bgColor rgb="FF5AB1FD"/>
      </patternFill>
    </fill>
    <fill>
      <patternFill patternType="solid">
        <fgColor rgb="FFF4F6FD"/>
        <bgColor rgb="FFF4F6FD"/>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8EAEC"/>
      </left>
      <right style="thin">
        <color rgb="FFE8EAEC"/>
      </right>
      <top style="thin">
        <color rgb="FFE8EAEC"/>
      </top>
      <bottom style="thin">
        <color rgb="FFE8EAEC"/>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6" borderId="18" applyNumberFormat="0" applyAlignment="0" applyProtection="0">
      <alignment vertical="center"/>
    </xf>
    <xf numFmtId="0" fontId="33" fillId="7" borderId="19" applyNumberFormat="0" applyAlignment="0" applyProtection="0">
      <alignment vertical="center"/>
    </xf>
    <xf numFmtId="0" fontId="34" fillId="7" borderId="18" applyNumberFormat="0" applyAlignment="0" applyProtection="0">
      <alignment vertical="center"/>
    </xf>
    <xf numFmtId="0" fontId="35" fillId="8"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cellStyleXfs>
  <cellXfs count="7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0" fontId="7"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9" fillId="0" borderId="0" xfId="0" applyFont="1" applyFill="1" applyBorder="1" applyAlignment="1">
      <alignment vertical="center" wrapText="1"/>
    </xf>
    <xf numFmtId="0" fontId="4" fillId="2" borderId="3" xfId="0" applyFont="1" applyFill="1" applyBorder="1" applyAlignment="1">
      <alignment horizontal="center" vertical="center" wrapText="1"/>
    </xf>
    <xf numFmtId="4" fontId="3" fillId="4"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176" fontId="3" fillId="3" borderId="1" xfId="0" applyNumberFormat="1" applyFont="1" applyFill="1" applyBorder="1" applyAlignment="1">
      <alignment horizontal="right" vertical="center" wrapText="1"/>
    </xf>
    <xf numFmtId="0" fontId="10" fillId="0" borderId="2" xfId="0" applyFont="1" applyFill="1" applyBorder="1" applyAlignment="1">
      <alignment horizontal="center" vertical="center"/>
    </xf>
    <xf numFmtId="10" fontId="1" fillId="0" borderId="2" xfId="0" applyNumberFormat="1"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0" borderId="2" xfId="0" applyFont="1" applyFill="1" applyBorder="1" applyAlignment="1" applyProtection="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0" fontId="13" fillId="0" borderId="2"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3" fillId="0" borderId="2" xfId="0" applyFont="1" applyFill="1" applyBorder="1" applyAlignment="1" applyProtection="1">
      <alignment horizontal="center" vertical="center" wrapText="1"/>
    </xf>
    <xf numFmtId="9" fontId="13" fillId="0" borderId="2" xfId="0" applyNumberFormat="1" applyFont="1" applyBorder="1" applyAlignment="1">
      <alignment horizontal="center" vertical="center" wrapText="1"/>
    </xf>
    <xf numFmtId="0" fontId="16" fillId="0" borderId="0" xfId="0" applyFont="1">
      <alignment vertical="center"/>
    </xf>
    <xf numFmtId="0" fontId="17" fillId="0" borderId="0" xfId="0" applyFont="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0" fillId="0" borderId="2" xfId="0" applyBorder="1" applyAlignment="1">
      <alignment horizontal="center" vertical="center"/>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177" fontId="0" fillId="0" borderId="2" xfId="0" applyNumberFormat="1" applyBorder="1" applyAlignment="1">
      <alignment horizontal="center" vertical="center"/>
    </xf>
    <xf numFmtId="0" fontId="20" fillId="0" borderId="0" xfId="0" applyFont="1" applyAlignment="1">
      <alignment horizontal="center" vertical="center"/>
    </xf>
    <xf numFmtId="0" fontId="0" fillId="0" borderId="2" xfId="0" applyBorder="1">
      <alignment vertical="center"/>
    </xf>
    <xf numFmtId="10" fontId="0" fillId="0" borderId="2" xfId="0" applyNumberFormat="1" applyBorder="1">
      <alignment vertical="center"/>
    </xf>
    <xf numFmtId="177" fontId="0" fillId="0" borderId="2" xfId="0" applyNumberFormat="1" applyBorder="1">
      <alignment vertical="center"/>
    </xf>
    <xf numFmtId="0" fontId="21" fillId="0" borderId="0" xfId="0" applyFont="1" applyAlignment="1">
      <alignment horizontal="center" vertical="center"/>
    </xf>
    <xf numFmtId="0" fontId="13" fillId="0" borderId="2" xfId="0" applyNumberFormat="1" applyFont="1" applyBorder="1" applyAlignment="1">
      <alignment horizontal="center" vertical="center" wrapText="1"/>
    </xf>
    <xf numFmtId="10" fontId="13" fillId="0" borderId="2" xfId="0" applyNumberFormat="1" applyFont="1" applyBorder="1" applyAlignment="1" applyProtection="1">
      <alignment horizontal="center" vertical="center" wrapText="1"/>
    </xf>
    <xf numFmtId="177" fontId="13" fillId="0" borderId="2" xfId="0" applyNumberFormat="1" applyFont="1" applyBorder="1" applyAlignment="1" applyProtection="1">
      <alignment horizontal="center"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2" xfId="0" applyFont="1" applyBorder="1" applyAlignment="1">
      <alignment horizontal="left" vertical="center" wrapText="1"/>
    </xf>
    <xf numFmtId="0" fontId="22" fillId="0" borderId="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23" fillId="0" borderId="2" xfId="0" applyFont="1" applyBorder="1" applyAlignment="1">
      <alignment horizontal="center" vertical="center" wrapText="1"/>
    </xf>
    <xf numFmtId="0" fontId="0" fillId="0" borderId="2" xfId="0"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10795</xdr:colOff>
          <xdr:row>0</xdr:row>
          <xdr:rowOff>86995</xdr:rowOff>
        </xdr:from>
        <xdr:to>
          <xdr:col>27</xdr:col>
          <xdr:colOff>295910</xdr:colOff>
          <xdr:row>63</xdr:row>
          <xdr:rowOff>83820</xdr:rowOff>
        </xdr:to>
        <xdr:sp>
          <xdr:nvSpPr>
            <xdr:cNvPr id="1025" name="Object 1" hidden="1">
              <a:extLst>
                <a:ext uri="{63B3BB69-23CF-44E3-9099-C40C66FF867C}">
                  <a14:compatExt spid="_x0000_s1025"/>
                </a:ext>
              </a:extLst>
            </xdr:cNvPr>
            <xdr:cNvSpPr/>
          </xdr:nvSpPr>
          <xdr:spPr>
            <a:xfrm>
              <a:off x="10795" y="86995"/>
              <a:ext cx="18801715" cy="1143952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3" sqref="K3"/>
    </sheetView>
  </sheetViews>
  <sheetFormatPr defaultColWidth="9" defaultRowHeight="13.5" outlineLevelCol="7"/>
  <cols>
    <col min="1" max="1" width="7.625" customWidth="1"/>
    <col min="2" max="2" width="8.125" customWidth="1"/>
    <col min="3" max="3" width="13.875" customWidth="1"/>
    <col min="4" max="4" width="9.75" customWidth="1"/>
    <col min="5" max="5" width="9.875" customWidth="1"/>
    <col min="6" max="6" width="11.375" customWidth="1"/>
    <col min="7" max="7" width="11" customWidth="1"/>
    <col min="8" max="8" width="15.375" customWidth="1"/>
  </cols>
  <sheetData>
    <row r="1" ht="42.95" customHeight="1" spans="1:8">
      <c r="A1" s="63" t="s">
        <v>0</v>
      </c>
      <c r="B1" s="63"/>
      <c r="C1" s="63"/>
      <c r="D1" s="63"/>
      <c r="E1" s="63"/>
      <c r="F1" s="63"/>
      <c r="G1" s="63"/>
      <c r="H1" s="63"/>
    </row>
    <row r="2" ht="21" customHeight="1" spans="1:8">
      <c r="A2" s="24" t="s">
        <v>1</v>
      </c>
      <c r="B2" s="24"/>
      <c r="C2" s="24"/>
      <c r="D2" s="24"/>
      <c r="E2" s="24"/>
      <c r="F2" s="24"/>
      <c r="G2" s="24"/>
      <c r="H2" s="24"/>
    </row>
    <row r="3" ht="30" customHeight="1" spans="1:8">
      <c r="A3" s="25" t="s">
        <v>2</v>
      </c>
      <c r="B3" s="25"/>
      <c r="C3" s="25" t="s">
        <v>3</v>
      </c>
      <c r="D3" s="25"/>
      <c r="E3" s="25"/>
      <c r="F3" s="25"/>
      <c r="G3" s="25"/>
      <c r="H3" s="25"/>
    </row>
    <row r="4" ht="30" customHeight="1" spans="1:8">
      <c r="A4" s="25" t="s">
        <v>4</v>
      </c>
      <c r="B4" s="25"/>
      <c r="C4" s="26">
        <v>0</v>
      </c>
      <c r="D4" s="26"/>
      <c r="E4" s="26"/>
      <c r="F4" s="25" t="s">
        <v>5</v>
      </c>
      <c r="G4" s="25"/>
      <c r="H4" s="25">
        <v>180.24</v>
      </c>
    </row>
    <row r="5" ht="30" customHeight="1" spans="1:8">
      <c r="A5" s="28" t="s">
        <v>6</v>
      </c>
      <c r="B5" s="29"/>
      <c r="C5" s="25"/>
      <c r="D5" s="25" t="s">
        <v>7</v>
      </c>
      <c r="E5" s="25" t="s">
        <v>8</v>
      </c>
      <c r="F5" s="25" t="s">
        <v>9</v>
      </c>
      <c r="G5" s="28" t="s">
        <v>10</v>
      </c>
      <c r="H5" s="29"/>
    </row>
    <row r="6" ht="30" customHeight="1" spans="1:8">
      <c r="A6" s="30"/>
      <c r="B6" s="31"/>
      <c r="C6" s="25" t="s">
        <v>11</v>
      </c>
      <c r="D6" s="25">
        <v>180.24</v>
      </c>
      <c r="E6" s="64">
        <v>120.89</v>
      </c>
      <c r="F6" s="65">
        <f>E6/D6</f>
        <v>0.670716822015091</v>
      </c>
      <c r="G6" s="66">
        <f>20*F6</f>
        <v>13.4143364403018</v>
      </c>
      <c r="H6" s="66"/>
    </row>
    <row r="7" ht="57" customHeight="1" spans="1:8">
      <c r="A7" s="25" t="s">
        <v>12</v>
      </c>
      <c r="B7" s="25"/>
      <c r="C7" s="67" t="s">
        <v>13</v>
      </c>
      <c r="D7" s="68"/>
      <c r="E7" s="68"/>
      <c r="F7" s="68"/>
      <c r="G7" s="68"/>
      <c r="H7" s="69"/>
    </row>
    <row r="8" ht="30" customHeight="1" spans="1:8">
      <c r="A8" s="38" t="s">
        <v>14</v>
      </c>
      <c r="B8" s="25" t="s">
        <v>15</v>
      </c>
      <c r="C8" s="25" t="s">
        <v>16</v>
      </c>
      <c r="D8" s="25" t="s">
        <v>17</v>
      </c>
      <c r="E8" s="25"/>
      <c r="F8" s="34" t="s">
        <v>18</v>
      </c>
      <c r="G8" s="25" t="s">
        <v>19</v>
      </c>
      <c r="H8" s="25" t="s">
        <v>20</v>
      </c>
    </row>
    <row r="9" ht="30" customHeight="1" spans="1:8">
      <c r="A9" s="38"/>
      <c r="B9" s="34" t="s">
        <v>21</v>
      </c>
      <c r="C9" s="70" t="s">
        <v>22</v>
      </c>
      <c r="D9" s="71" t="s">
        <v>23</v>
      </c>
      <c r="E9" s="72"/>
      <c r="F9" s="73">
        <v>1</v>
      </c>
      <c r="G9" s="73">
        <v>1</v>
      </c>
      <c r="H9" s="25">
        <v>20</v>
      </c>
    </row>
    <row r="10" ht="30" customHeight="1" spans="1:8">
      <c r="A10" s="38"/>
      <c r="B10" s="34" t="s">
        <v>24</v>
      </c>
      <c r="C10" s="25" t="s">
        <v>25</v>
      </c>
      <c r="D10" s="25" t="s">
        <v>26</v>
      </c>
      <c r="E10" s="25"/>
      <c r="F10" s="45">
        <v>1</v>
      </c>
      <c r="G10" s="45">
        <v>1</v>
      </c>
      <c r="H10" s="25">
        <v>10</v>
      </c>
    </row>
    <row r="11" ht="30" customHeight="1" spans="1:8">
      <c r="A11" s="38"/>
      <c r="B11" s="38"/>
      <c r="C11" s="34" t="s">
        <v>27</v>
      </c>
      <c r="D11" s="25" t="s">
        <v>28</v>
      </c>
      <c r="E11" s="25"/>
      <c r="F11" s="74">
        <v>1</v>
      </c>
      <c r="G11" s="74">
        <v>1</v>
      </c>
      <c r="H11" s="25">
        <v>5</v>
      </c>
    </row>
    <row r="12" ht="30" customHeight="1" spans="1:8">
      <c r="A12" s="38"/>
      <c r="B12" s="38"/>
      <c r="C12" s="75"/>
      <c r="D12" s="25" t="s">
        <v>29</v>
      </c>
      <c r="E12" s="25"/>
      <c r="F12" s="76" t="s">
        <v>30</v>
      </c>
      <c r="G12" s="76" t="s">
        <v>30</v>
      </c>
      <c r="H12" s="25">
        <v>5</v>
      </c>
    </row>
    <row r="13" ht="30" customHeight="1" spans="1:8">
      <c r="A13" s="38"/>
      <c r="B13" s="34" t="s">
        <v>31</v>
      </c>
      <c r="C13" s="25" t="s">
        <v>32</v>
      </c>
      <c r="D13" s="25" t="s">
        <v>33</v>
      </c>
      <c r="E13" s="25"/>
      <c r="F13" s="45">
        <v>1</v>
      </c>
      <c r="G13" s="45">
        <v>1</v>
      </c>
      <c r="H13" s="25">
        <v>15</v>
      </c>
    </row>
    <row r="14" ht="30" customHeight="1" spans="1:8">
      <c r="A14" s="38"/>
      <c r="B14" s="38"/>
      <c r="C14" s="25" t="s">
        <v>34</v>
      </c>
      <c r="D14" s="25" t="s">
        <v>35</v>
      </c>
      <c r="E14" s="25"/>
      <c r="F14" s="25" t="s">
        <v>36</v>
      </c>
      <c r="G14" s="25" t="s">
        <v>36</v>
      </c>
      <c r="H14" s="25">
        <v>12</v>
      </c>
    </row>
    <row r="15" ht="30" customHeight="1" spans="1:8">
      <c r="A15" s="75"/>
      <c r="B15" s="25" t="s">
        <v>37</v>
      </c>
      <c r="C15" s="25" t="s">
        <v>38</v>
      </c>
      <c r="D15" s="25" t="s">
        <v>39</v>
      </c>
      <c r="E15" s="25"/>
      <c r="F15" s="25" t="s">
        <v>40</v>
      </c>
      <c r="G15" s="45">
        <v>0.95</v>
      </c>
      <c r="H15" s="25">
        <v>10</v>
      </c>
    </row>
    <row r="16" ht="30" customHeight="1" spans="1:8">
      <c r="A16" s="25" t="s">
        <v>41</v>
      </c>
      <c r="B16" s="33">
        <f>G6+H9+H10+H11+H12+H13+H14+H15</f>
        <v>90.4143364403018</v>
      </c>
      <c r="C16" s="33"/>
      <c r="D16" s="33"/>
      <c r="E16" s="33"/>
      <c r="F16" s="33"/>
      <c r="G16" s="33"/>
      <c r="H16" s="33"/>
    </row>
    <row r="17" ht="180" customHeight="1" spans="1:8">
      <c r="A17" s="25" t="s">
        <v>42</v>
      </c>
      <c r="B17" s="25"/>
      <c r="C17" s="26" t="s">
        <v>43</v>
      </c>
      <c r="D17" s="26"/>
      <c r="E17" s="26"/>
      <c r="F17" s="26"/>
      <c r="G17" s="26"/>
      <c r="H17" s="26"/>
    </row>
    <row r="18" ht="180" customHeight="1" spans="1:8">
      <c r="A18" s="25" t="s">
        <v>44</v>
      </c>
      <c r="B18" s="25"/>
      <c r="C18" s="26" t="s">
        <v>43</v>
      </c>
      <c r="D18" s="26"/>
      <c r="E18" s="26"/>
      <c r="F18" s="26"/>
      <c r="G18" s="26"/>
      <c r="H18" s="26"/>
    </row>
    <row r="19" ht="180" customHeight="1" spans="1:8">
      <c r="A19" s="25" t="s">
        <v>45</v>
      </c>
      <c r="B19" s="25"/>
      <c r="C19" s="25" t="s">
        <v>46</v>
      </c>
      <c r="D19" s="25"/>
      <c r="E19" s="25"/>
      <c r="F19" s="25"/>
      <c r="G19" s="25"/>
      <c r="H19" s="25"/>
    </row>
    <row r="20" ht="134.1" customHeight="1" spans="1:8">
      <c r="A20" s="42" t="s">
        <v>47</v>
      </c>
      <c r="B20" s="43"/>
      <c r="C20" s="43"/>
      <c r="D20" s="43"/>
      <c r="E20" s="43"/>
      <c r="F20" s="43"/>
      <c r="G20" s="43"/>
      <c r="H20" s="43"/>
    </row>
  </sheetData>
  <mergeCells count="32">
    <mergeCell ref="A1:H1"/>
    <mergeCell ref="A2:H2"/>
    <mergeCell ref="A3:B3"/>
    <mergeCell ref="C3:H3"/>
    <mergeCell ref="A4:B4"/>
    <mergeCell ref="C4:E4"/>
    <mergeCell ref="F4:G4"/>
    <mergeCell ref="G5:H5"/>
    <mergeCell ref="G6:H6"/>
    <mergeCell ref="A7:B7"/>
    <mergeCell ref="C7:H7"/>
    <mergeCell ref="D8:E8"/>
    <mergeCell ref="D9:E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8:A15"/>
    <mergeCell ref="B10:B12"/>
    <mergeCell ref="B13:B14"/>
    <mergeCell ref="C11:C12"/>
    <mergeCell ref="A5:B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workbookViewId="0">
      <selection activeCell="H6" sqref="H6"/>
    </sheetView>
  </sheetViews>
  <sheetFormatPr defaultColWidth="9" defaultRowHeight="13.5"/>
  <cols>
    <col min="1" max="1" width="4.875" customWidth="1"/>
    <col min="3" max="3" width="31.625" customWidth="1"/>
    <col min="4" max="4" width="12.875" customWidth="1"/>
    <col min="5" max="5" width="31.625" customWidth="1"/>
    <col min="7" max="7" width="10.75" customWidth="1"/>
    <col min="10" max="11" width="12.625"/>
    <col min="15" max="15" width="12.5" customWidth="1"/>
    <col min="16" max="16" width="12.625"/>
    <col min="17" max="17" width="16.75" customWidth="1"/>
  </cols>
  <sheetData>
    <row r="1" ht="39.75" customHeight="1" spans="1:17">
      <c r="A1" s="59" t="s">
        <v>48</v>
      </c>
      <c r="B1" s="59"/>
      <c r="C1" s="59"/>
      <c r="D1" s="59"/>
      <c r="E1" s="59"/>
      <c r="F1" s="59"/>
      <c r="G1" s="59"/>
      <c r="H1" s="59"/>
      <c r="I1" s="59"/>
      <c r="J1" s="59"/>
      <c r="K1" s="59"/>
      <c r="L1" s="59"/>
      <c r="M1" s="59"/>
      <c r="N1" s="59"/>
      <c r="O1" s="59"/>
      <c r="P1" s="59"/>
      <c r="Q1" s="59"/>
    </row>
    <row r="2" spans="1:17">
      <c r="A2" t="s">
        <v>49</v>
      </c>
      <c r="F2" t="s">
        <v>50</v>
      </c>
      <c r="Q2" t="s">
        <v>51</v>
      </c>
    </row>
    <row r="3" ht="18" customHeight="1" spans="1:17">
      <c r="A3" s="51" t="s">
        <v>52</v>
      </c>
      <c r="B3" s="51" t="s">
        <v>53</v>
      </c>
      <c r="C3" s="51" t="s">
        <v>54</v>
      </c>
      <c r="D3" s="51" t="s">
        <v>55</v>
      </c>
      <c r="E3" s="51" t="s">
        <v>56</v>
      </c>
      <c r="F3" s="55" t="s">
        <v>57</v>
      </c>
      <c r="G3" s="56"/>
      <c r="H3" s="57"/>
      <c r="I3" s="51" t="s">
        <v>58</v>
      </c>
      <c r="J3" s="51" t="s">
        <v>59</v>
      </c>
      <c r="K3" s="55" t="s">
        <v>60</v>
      </c>
      <c r="L3" s="56"/>
      <c r="M3" s="56"/>
      <c r="N3" s="56"/>
      <c r="O3" s="56"/>
      <c r="P3" s="57"/>
      <c r="Q3" s="51" t="s">
        <v>61</v>
      </c>
    </row>
    <row r="4" ht="27" customHeight="1" spans="1:17">
      <c r="A4" s="53"/>
      <c r="B4" s="53"/>
      <c r="C4" s="53"/>
      <c r="D4" s="53"/>
      <c r="E4" s="53"/>
      <c r="F4" s="52" t="s">
        <v>62</v>
      </c>
      <c r="G4" s="52" t="s">
        <v>63</v>
      </c>
      <c r="H4" s="52" t="s">
        <v>64</v>
      </c>
      <c r="I4" s="53"/>
      <c r="J4" s="53"/>
      <c r="K4" s="52" t="s">
        <v>65</v>
      </c>
      <c r="L4" s="52" t="s">
        <v>66</v>
      </c>
      <c r="M4" s="52" t="s">
        <v>67</v>
      </c>
      <c r="N4" s="52" t="s">
        <v>68</v>
      </c>
      <c r="O4" s="52" t="s">
        <v>69</v>
      </c>
      <c r="P4" s="52" t="s">
        <v>70</v>
      </c>
      <c r="Q4" s="53"/>
    </row>
    <row r="5" spans="1:17">
      <c r="A5" s="60">
        <v>1</v>
      </c>
      <c r="B5" s="77" t="s">
        <v>71</v>
      </c>
      <c r="C5" s="60" t="s">
        <v>3</v>
      </c>
      <c r="D5" s="60"/>
      <c r="E5" s="60" t="s">
        <v>3</v>
      </c>
      <c r="F5" s="60">
        <v>172.74</v>
      </c>
      <c r="G5" s="60">
        <v>7.5</v>
      </c>
      <c r="H5" s="60">
        <f>F5+G5</f>
        <v>180.24</v>
      </c>
      <c r="I5" s="60">
        <v>120.89</v>
      </c>
      <c r="J5" s="61">
        <f>I5/H5</f>
        <v>0.670716822015091</v>
      </c>
      <c r="K5" s="62">
        <f>20*J5</f>
        <v>13.4143364403018</v>
      </c>
      <c r="L5" s="60">
        <v>20</v>
      </c>
      <c r="M5" s="60">
        <v>20</v>
      </c>
      <c r="N5" s="60">
        <v>27</v>
      </c>
      <c r="O5" s="60">
        <v>10</v>
      </c>
      <c r="P5" s="62">
        <f>SUM(K5:O5)</f>
        <v>90.4143364403018</v>
      </c>
      <c r="Q5" s="60"/>
    </row>
    <row r="6" spans="1:17">
      <c r="A6" s="60"/>
      <c r="B6" s="60"/>
      <c r="C6" s="60"/>
      <c r="D6" s="60"/>
      <c r="E6" s="60"/>
      <c r="F6" s="60"/>
      <c r="G6" s="60"/>
      <c r="H6" s="60"/>
      <c r="I6" s="60"/>
      <c r="J6" s="61"/>
      <c r="K6" s="60"/>
      <c r="L6" s="60"/>
      <c r="M6" s="60"/>
      <c r="N6" s="60"/>
      <c r="O6" s="60"/>
      <c r="P6" s="60"/>
      <c r="Q6" s="60"/>
    </row>
    <row r="7" spans="1:17">
      <c r="A7" s="60"/>
      <c r="B7" s="60"/>
      <c r="C7" s="60"/>
      <c r="D7" s="60"/>
      <c r="E7" s="60"/>
      <c r="F7" s="60"/>
      <c r="G7" s="60"/>
      <c r="H7" s="60"/>
      <c r="I7" s="60"/>
      <c r="J7" s="61"/>
      <c r="K7" s="60"/>
      <c r="L7" s="60"/>
      <c r="M7" s="60"/>
      <c r="N7" s="60"/>
      <c r="O7" s="60"/>
      <c r="P7" s="60"/>
      <c r="Q7" s="60"/>
    </row>
    <row r="8" spans="1:17">
      <c r="A8" s="60"/>
      <c r="B8" s="60"/>
      <c r="C8" s="60"/>
      <c r="D8" s="60"/>
      <c r="E8" s="60"/>
      <c r="F8" s="60"/>
      <c r="G8" s="60"/>
      <c r="H8" s="60"/>
      <c r="I8" s="60"/>
      <c r="J8" s="61"/>
      <c r="K8" s="60"/>
      <c r="L8" s="60"/>
      <c r="M8" s="60"/>
      <c r="N8" s="60"/>
      <c r="O8" s="60"/>
      <c r="P8" s="60"/>
      <c r="Q8" s="60"/>
    </row>
    <row r="9" spans="1:17">
      <c r="A9" s="60"/>
      <c r="B9" s="60"/>
      <c r="C9" s="60"/>
      <c r="D9" s="60"/>
      <c r="E9" s="60"/>
      <c r="F9" s="60"/>
      <c r="G9" s="60"/>
      <c r="H9" s="60"/>
      <c r="I9" s="60"/>
      <c r="J9" s="61"/>
      <c r="K9" s="60"/>
      <c r="L9" s="60"/>
      <c r="M9" s="60"/>
      <c r="N9" s="60"/>
      <c r="O9" s="60"/>
      <c r="P9" s="60"/>
      <c r="Q9" s="60"/>
    </row>
    <row r="10" spans="1:17">
      <c r="A10" s="60"/>
      <c r="B10" s="60"/>
      <c r="C10" s="60"/>
      <c r="D10" s="60"/>
      <c r="E10" s="60"/>
      <c r="F10" s="60"/>
      <c r="G10" s="60"/>
      <c r="H10" s="60"/>
      <c r="I10" s="60"/>
      <c r="J10" s="60"/>
      <c r="K10" s="60"/>
      <c r="L10" s="60"/>
      <c r="M10" s="60"/>
      <c r="N10" s="60"/>
      <c r="O10" s="60"/>
      <c r="P10" s="60"/>
      <c r="Q10" s="60"/>
    </row>
    <row r="11" spans="1:17">
      <c r="A11" s="60"/>
      <c r="B11" s="60"/>
      <c r="C11" s="60"/>
      <c r="D11" s="60"/>
      <c r="E11" s="60"/>
      <c r="F11" s="60"/>
      <c r="G11" s="60"/>
      <c r="H11" s="60"/>
      <c r="I11" s="60"/>
      <c r="J11" s="60"/>
      <c r="K11" s="60"/>
      <c r="L11" s="60"/>
      <c r="M11" s="60"/>
      <c r="N11" s="60"/>
      <c r="O11" s="60"/>
      <c r="P11" s="60"/>
      <c r="Q11" s="60"/>
    </row>
    <row r="12" spans="1:17">
      <c r="A12" s="60"/>
      <c r="B12" s="60"/>
      <c r="C12" s="60"/>
      <c r="D12" s="60"/>
      <c r="E12" s="60"/>
      <c r="F12" s="60"/>
      <c r="G12" s="60"/>
      <c r="H12" s="60"/>
      <c r="I12" s="60"/>
      <c r="J12" s="60"/>
      <c r="K12" s="60"/>
      <c r="L12" s="60"/>
      <c r="M12" s="60"/>
      <c r="N12" s="60"/>
      <c r="O12" s="60"/>
      <c r="P12" s="60"/>
      <c r="Q12" s="60"/>
    </row>
  </sheetData>
  <mergeCells count="11">
    <mergeCell ref="A1:Q1"/>
    <mergeCell ref="F3:H3"/>
    <mergeCell ref="K3:P3"/>
    <mergeCell ref="A3:A4"/>
    <mergeCell ref="B3:B4"/>
    <mergeCell ref="C3:C4"/>
    <mergeCell ref="D3:D4"/>
    <mergeCell ref="E3:E4"/>
    <mergeCell ref="I3:I4"/>
    <mergeCell ref="J3:J4"/>
    <mergeCell ref="Q3:Q4"/>
  </mergeCells>
  <pageMargins left="0.7" right="0.7" top="0.75" bottom="0.75" header="0.3" footer="0.3"/>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tabSelected="1" workbookViewId="0">
      <selection activeCell="C20" sqref="C20"/>
    </sheetView>
  </sheetViews>
  <sheetFormatPr defaultColWidth="9" defaultRowHeight="13.5"/>
  <cols>
    <col min="1" max="1" width="3.75" customWidth="1"/>
    <col min="2" max="2" width="31.625" customWidth="1"/>
    <col min="3" max="3" width="13" customWidth="1"/>
    <col min="4" max="4" width="31.625" customWidth="1"/>
    <col min="5" max="5" width="8.875" customWidth="1"/>
    <col min="6" max="6" width="11" customWidth="1"/>
    <col min="7" max="7" width="6.875" customWidth="1"/>
    <col min="8" max="8" width="7.625" customWidth="1"/>
    <col min="9" max="9" width="12.625"/>
    <col min="13" max="13" width="11.25" customWidth="1"/>
    <col min="14" max="14" width="6.125" customWidth="1"/>
    <col min="15" max="15" width="38.625" customWidth="1"/>
  </cols>
  <sheetData>
    <row r="1" ht="57" customHeight="1" spans="1:15">
      <c r="A1" s="48" t="s">
        <v>72</v>
      </c>
      <c r="B1" s="48"/>
      <c r="C1" s="49"/>
      <c r="D1" s="49"/>
      <c r="E1" s="49"/>
      <c r="F1" s="49"/>
      <c r="G1" s="49"/>
      <c r="H1" s="49"/>
      <c r="I1" s="49"/>
      <c r="J1" s="49"/>
      <c r="K1" s="49"/>
      <c r="L1" s="49"/>
      <c r="M1" s="49"/>
      <c r="N1" s="49"/>
      <c r="O1" s="49"/>
    </row>
    <row r="2" s="46" customFormat="1" ht="24.95" customHeight="1" spans="1:15">
      <c r="A2" s="50" t="s">
        <v>49</v>
      </c>
      <c r="B2" s="50"/>
      <c r="C2" s="50"/>
      <c r="D2" s="50"/>
      <c r="E2" s="50" t="s">
        <v>73</v>
      </c>
      <c r="F2" s="50"/>
      <c r="G2" s="50">
        <v>15902759976</v>
      </c>
      <c r="H2" s="50"/>
      <c r="I2" s="50"/>
      <c r="J2" s="50"/>
      <c r="K2" s="50"/>
      <c r="L2" s="50"/>
      <c r="M2" s="50"/>
      <c r="N2" s="50"/>
      <c r="O2" s="50" t="s">
        <v>51</v>
      </c>
    </row>
    <row r="3" s="47" customFormat="1" ht="18.95" customHeight="1" spans="1:15">
      <c r="A3" s="51" t="s">
        <v>52</v>
      </c>
      <c r="B3" s="51" t="s">
        <v>54</v>
      </c>
      <c r="C3" s="51" t="s">
        <v>55</v>
      </c>
      <c r="D3" s="51" t="s">
        <v>56</v>
      </c>
      <c r="E3" s="52" t="s">
        <v>57</v>
      </c>
      <c r="F3" s="52"/>
      <c r="G3" s="52"/>
      <c r="H3" s="51" t="s">
        <v>58</v>
      </c>
      <c r="I3" s="55" t="s">
        <v>74</v>
      </c>
      <c r="J3" s="56"/>
      <c r="K3" s="56"/>
      <c r="L3" s="56"/>
      <c r="M3" s="56"/>
      <c r="N3" s="57"/>
      <c r="O3" s="51" t="s">
        <v>61</v>
      </c>
    </row>
    <row r="4" s="47" customFormat="1" ht="30" customHeight="1" spans="1:15">
      <c r="A4" s="53"/>
      <c r="B4" s="53"/>
      <c r="C4" s="53"/>
      <c r="D4" s="53"/>
      <c r="E4" s="53" t="s">
        <v>62</v>
      </c>
      <c r="F4" s="53" t="s">
        <v>63</v>
      </c>
      <c r="G4" s="53" t="s">
        <v>64</v>
      </c>
      <c r="H4" s="53"/>
      <c r="I4" s="52" t="s">
        <v>65</v>
      </c>
      <c r="J4" s="52" t="s">
        <v>21</v>
      </c>
      <c r="K4" s="52" t="s">
        <v>24</v>
      </c>
      <c r="L4" s="52" t="s">
        <v>68</v>
      </c>
      <c r="M4" s="52" t="s">
        <v>69</v>
      </c>
      <c r="N4" s="52" t="s">
        <v>70</v>
      </c>
      <c r="O4" s="53"/>
    </row>
    <row r="5" ht="30" customHeight="1" spans="1:15">
      <c r="A5" s="54">
        <v>1</v>
      </c>
      <c r="B5" s="54" t="s">
        <v>3</v>
      </c>
      <c r="C5" s="54" t="s">
        <v>75</v>
      </c>
      <c r="D5" s="54" t="s">
        <v>3</v>
      </c>
      <c r="E5" s="54">
        <v>9.24</v>
      </c>
      <c r="F5" s="54">
        <v>0</v>
      </c>
      <c r="G5" s="54">
        <f>E5+F5</f>
        <v>9.24</v>
      </c>
      <c r="H5" s="54">
        <v>9.04</v>
      </c>
      <c r="I5" s="58">
        <f>H5/G5*20</f>
        <v>19.5670995670996</v>
      </c>
      <c r="J5" s="54">
        <v>20</v>
      </c>
      <c r="K5" s="54">
        <v>20</v>
      </c>
      <c r="L5" s="54">
        <v>25</v>
      </c>
      <c r="M5" s="54">
        <v>10</v>
      </c>
      <c r="N5" s="54">
        <f>SUM(I5:M5)</f>
        <v>94.5670995670996</v>
      </c>
      <c r="O5" s="54"/>
    </row>
    <row r="6" ht="30" customHeight="1" spans="1:15">
      <c r="A6" s="54">
        <v>2</v>
      </c>
      <c r="B6" s="54" t="s">
        <v>3</v>
      </c>
      <c r="C6" s="54" t="s">
        <v>76</v>
      </c>
      <c r="D6" s="54" t="s">
        <v>3</v>
      </c>
      <c r="E6" s="54">
        <v>134.4</v>
      </c>
      <c r="F6" s="54">
        <v>0</v>
      </c>
      <c r="G6" s="54">
        <f>E6+F6</f>
        <v>134.4</v>
      </c>
      <c r="H6" s="54">
        <v>109.19</v>
      </c>
      <c r="I6" s="58">
        <f>H6/G6*20</f>
        <v>16.2485119047619</v>
      </c>
      <c r="J6" s="54">
        <v>18</v>
      </c>
      <c r="K6" s="54">
        <v>20</v>
      </c>
      <c r="L6" s="54">
        <v>26</v>
      </c>
      <c r="M6" s="54">
        <v>10</v>
      </c>
      <c r="N6" s="54">
        <f>SUM(I6:M6)</f>
        <v>90.2485119047619</v>
      </c>
      <c r="O6" s="54"/>
    </row>
    <row r="7" ht="30" customHeight="1" spans="1:15">
      <c r="A7" s="54">
        <v>3</v>
      </c>
      <c r="B7" s="54" t="s">
        <v>3</v>
      </c>
      <c r="C7" s="54" t="s">
        <v>77</v>
      </c>
      <c r="D7" s="54" t="s">
        <v>3</v>
      </c>
      <c r="E7" s="54">
        <v>0</v>
      </c>
      <c r="F7" s="54">
        <v>7.5</v>
      </c>
      <c r="G7" s="54">
        <f>E7+F7</f>
        <v>7.5</v>
      </c>
      <c r="H7" s="54">
        <v>0</v>
      </c>
      <c r="I7" s="58">
        <f>H7/G7*20</f>
        <v>0</v>
      </c>
      <c r="J7" s="54">
        <v>0</v>
      </c>
      <c r="K7" s="54">
        <v>0</v>
      </c>
      <c r="L7" s="54">
        <v>0</v>
      </c>
      <c r="M7" s="54">
        <v>0</v>
      </c>
      <c r="N7" s="54">
        <f>SUM(I7:M7)</f>
        <v>0</v>
      </c>
      <c r="O7" s="54" t="s">
        <v>78</v>
      </c>
    </row>
    <row r="8" ht="30" customHeight="1" spans="1:15">
      <c r="A8" s="54"/>
      <c r="B8" s="54"/>
      <c r="C8" s="54"/>
      <c r="D8" s="54"/>
      <c r="E8" s="54"/>
      <c r="F8" s="54"/>
      <c r="G8" s="54"/>
      <c r="H8" s="54"/>
      <c r="I8" s="54"/>
      <c r="J8" s="54"/>
      <c r="K8" s="54"/>
      <c r="L8" s="54"/>
      <c r="M8" s="54"/>
      <c r="N8" s="54"/>
      <c r="O8" s="54"/>
    </row>
    <row r="9" ht="30" customHeight="1" spans="1:15">
      <c r="A9" s="54"/>
      <c r="B9" s="54"/>
      <c r="C9" s="54"/>
      <c r="D9" s="54"/>
      <c r="E9" s="54"/>
      <c r="F9" s="54"/>
      <c r="G9" s="54"/>
      <c r="H9" s="54"/>
      <c r="I9" s="54"/>
      <c r="J9" s="54"/>
      <c r="K9" s="54"/>
      <c r="L9" s="54"/>
      <c r="M9" s="54"/>
      <c r="N9" s="54"/>
      <c r="O9" s="54"/>
    </row>
    <row r="10" ht="30" customHeight="1" spans="1:15">
      <c r="A10" s="54"/>
      <c r="B10" s="54"/>
      <c r="C10" s="54"/>
      <c r="D10" s="54"/>
      <c r="E10" s="54"/>
      <c r="F10" s="54"/>
      <c r="G10" s="54"/>
      <c r="H10" s="54"/>
      <c r="I10" s="54"/>
      <c r="J10" s="54"/>
      <c r="K10" s="54"/>
      <c r="L10" s="54"/>
      <c r="M10" s="54"/>
      <c r="N10" s="54"/>
      <c r="O10" s="54"/>
    </row>
    <row r="11" ht="30" customHeight="1" spans="1:15">
      <c r="A11" s="54"/>
      <c r="B11" s="54"/>
      <c r="C11" s="54"/>
      <c r="D11" s="54"/>
      <c r="E11" s="54"/>
      <c r="F11" s="54"/>
      <c r="G11" s="54"/>
      <c r="H11" s="54"/>
      <c r="I11" s="54"/>
      <c r="J11" s="54"/>
      <c r="K11" s="54"/>
      <c r="L11" s="54"/>
      <c r="M11" s="54"/>
      <c r="N11" s="54"/>
      <c r="O11" s="54"/>
    </row>
  </sheetData>
  <mergeCells count="12">
    <mergeCell ref="A1:O1"/>
    <mergeCell ref="A2:B2"/>
    <mergeCell ref="E2:F2"/>
    <mergeCell ref="G2:H2"/>
    <mergeCell ref="E3:G3"/>
    <mergeCell ref="I3:N3"/>
    <mergeCell ref="A3:A4"/>
    <mergeCell ref="B3:B4"/>
    <mergeCell ref="C3:C4"/>
    <mergeCell ref="D3:D4"/>
    <mergeCell ref="H3:H4"/>
    <mergeCell ref="O3:O4"/>
  </mergeCells>
  <pageMargins left="0.354166666666667" right="0.314583333333333" top="0.786805555555556" bottom="1" header="0.5" footer="0.5"/>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B16" sqref="B16:H16"/>
    </sheetView>
  </sheetViews>
  <sheetFormatPr defaultColWidth="9" defaultRowHeight="13.5" outlineLevelCol="7"/>
  <cols>
    <col min="4" max="4" width="9.75" customWidth="1"/>
    <col min="5" max="5" width="9.875" customWidth="1"/>
    <col min="6" max="6" width="11.375" customWidth="1"/>
    <col min="7" max="7" width="11" customWidth="1"/>
    <col min="8" max="8" width="15.375" customWidth="1"/>
  </cols>
  <sheetData>
    <row r="1" ht="42.95" customHeight="1" spans="1:8">
      <c r="A1" s="23" t="s">
        <v>79</v>
      </c>
      <c r="B1" s="23"/>
      <c r="C1" s="23"/>
      <c r="D1" s="23"/>
      <c r="E1" s="23"/>
      <c r="F1" s="23"/>
      <c r="G1" s="23"/>
      <c r="H1" s="23"/>
    </row>
    <row r="2" ht="21" customHeight="1" spans="1:8">
      <c r="A2" s="24" t="s">
        <v>80</v>
      </c>
      <c r="B2" s="24"/>
      <c r="C2" s="24"/>
      <c r="D2" s="24"/>
      <c r="E2" s="24"/>
      <c r="F2" s="24"/>
      <c r="G2" s="24"/>
      <c r="H2" s="24"/>
    </row>
    <row r="3" ht="30" customHeight="1" spans="1:8">
      <c r="A3" s="25" t="s">
        <v>55</v>
      </c>
      <c r="B3" s="25"/>
      <c r="C3" s="25" t="s">
        <v>75</v>
      </c>
      <c r="D3" s="25"/>
      <c r="E3" s="25"/>
      <c r="F3" s="25"/>
      <c r="G3" s="25"/>
      <c r="H3" s="25"/>
    </row>
    <row r="4" ht="30" customHeight="1" spans="1:8">
      <c r="A4" s="25" t="s">
        <v>81</v>
      </c>
      <c r="B4" s="25"/>
      <c r="C4" s="26" t="s">
        <v>82</v>
      </c>
      <c r="D4" s="26"/>
      <c r="E4" s="26"/>
      <c r="F4" s="25" t="s">
        <v>83</v>
      </c>
      <c r="G4" s="25"/>
      <c r="H4" s="25" t="s">
        <v>84</v>
      </c>
    </row>
    <row r="5" ht="30" customHeight="1" spans="1:8">
      <c r="A5" s="25" t="s">
        <v>85</v>
      </c>
      <c r="B5" s="25"/>
      <c r="C5" s="27" t="s">
        <v>86</v>
      </c>
      <c r="D5" s="27"/>
      <c r="E5" s="27"/>
      <c r="F5" s="27"/>
      <c r="G5" s="27"/>
      <c r="H5" s="27"/>
    </row>
    <row r="6" ht="30" customHeight="1" spans="1:8">
      <c r="A6" s="25" t="s">
        <v>87</v>
      </c>
      <c r="B6" s="25"/>
      <c r="C6" s="27" t="s">
        <v>88</v>
      </c>
      <c r="D6" s="27"/>
      <c r="E6" s="27"/>
      <c r="F6" s="27"/>
      <c r="G6" s="27"/>
      <c r="H6" s="27"/>
    </row>
    <row r="7" ht="30" customHeight="1" spans="1:8">
      <c r="A7" s="25" t="s">
        <v>89</v>
      </c>
      <c r="B7" s="25"/>
      <c r="C7" s="27" t="s">
        <v>90</v>
      </c>
      <c r="D7" s="27"/>
      <c r="E7" s="27"/>
      <c r="F7" s="27"/>
      <c r="G7" s="27"/>
      <c r="H7" s="27"/>
    </row>
    <row r="8" ht="30" customHeight="1" spans="1:8">
      <c r="A8" s="28" t="s">
        <v>6</v>
      </c>
      <c r="B8" s="29"/>
      <c r="C8" s="25"/>
      <c r="D8" s="25" t="s">
        <v>7</v>
      </c>
      <c r="E8" s="25" t="s">
        <v>8</v>
      </c>
      <c r="F8" s="25" t="s">
        <v>9</v>
      </c>
      <c r="G8" s="28" t="s">
        <v>10</v>
      </c>
      <c r="H8" s="29"/>
    </row>
    <row r="9" ht="30" customHeight="1" spans="1:8">
      <c r="A9" s="30"/>
      <c r="B9" s="31"/>
      <c r="C9" s="25" t="s">
        <v>91</v>
      </c>
      <c r="D9" s="25">
        <v>9.24</v>
      </c>
      <c r="E9" s="25">
        <v>9.04</v>
      </c>
      <c r="F9" s="32">
        <f>E9/D9</f>
        <v>0.978354978354978</v>
      </c>
      <c r="G9" s="33">
        <f>20*F9</f>
        <v>19.5670995670996</v>
      </c>
      <c r="H9" s="33"/>
    </row>
    <row r="10" ht="30" customHeight="1" spans="1:8">
      <c r="A10" s="34" t="s">
        <v>92</v>
      </c>
      <c r="B10" s="25" t="s">
        <v>15</v>
      </c>
      <c r="C10" s="25" t="s">
        <v>16</v>
      </c>
      <c r="D10" s="34" t="s">
        <v>17</v>
      </c>
      <c r="E10" s="34"/>
      <c r="F10" s="34" t="s">
        <v>18</v>
      </c>
      <c r="G10" s="34" t="s">
        <v>19</v>
      </c>
      <c r="H10" s="34" t="s">
        <v>20</v>
      </c>
    </row>
    <row r="11" ht="30" customHeight="1" spans="1:8">
      <c r="A11" s="35"/>
      <c r="B11" s="34" t="s">
        <v>21</v>
      </c>
      <c r="C11" s="25" t="s">
        <v>22</v>
      </c>
      <c r="D11" s="25" t="s">
        <v>75</v>
      </c>
      <c r="E11" s="25"/>
      <c r="F11" s="25" t="s">
        <v>93</v>
      </c>
      <c r="G11" s="25" t="s">
        <v>93</v>
      </c>
      <c r="H11" s="25">
        <v>20</v>
      </c>
    </row>
    <row r="12" ht="30" customHeight="1" spans="1:8">
      <c r="A12" s="35"/>
      <c r="B12" s="25" t="s">
        <v>24</v>
      </c>
      <c r="C12" s="25" t="s">
        <v>25</v>
      </c>
      <c r="D12" s="25" t="s">
        <v>94</v>
      </c>
      <c r="E12" s="25"/>
      <c r="F12" s="25">
        <v>14</v>
      </c>
      <c r="G12" s="25">
        <v>14</v>
      </c>
      <c r="H12" s="25">
        <v>10</v>
      </c>
    </row>
    <row r="13" ht="30" customHeight="1" spans="1:8">
      <c r="A13" s="35"/>
      <c r="B13" s="25"/>
      <c r="C13" s="25" t="s">
        <v>27</v>
      </c>
      <c r="D13" s="25" t="s">
        <v>95</v>
      </c>
      <c r="E13" s="25"/>
      <c r="F13" s="45">
        <v>1</v>
      </c>
      <c r="G13" s="45">
        <v>1</v>
      </c>
      <c r="H13" s="25">
        <v>10</v>
      </c>
    </row>
    <row r="14" ht="30" customHeight="1" spans="1:8">
      <c r="A14" s="35"/>
      <c r="B14" s="25" t="s">
        <v>31</v>
      </c>
      <c r="C14" s="25" t="s">
        <v>32</v>
      </c>
      <c r="D14" s="25" t="s">
        <v>96</v>
      </c>
      <c r="E14" s="25"/>
      <c r="F14" s="25" t="s">
        <v>30</v>
      </c>
      <c r="G14" s="25" t="s">
        <v>30</v>
      </c>
      <c r="H14" s="25">
        <v>25</v>
      </c>
    </row>
    <row r="15" ht="42" customHeight="1" spans="1:8">
      <c r="A15" s="38"/>
      <c r="B15" s="25" t="s">
        <v>97</v>
      </c>
      <c r="C15" s="25" t="s">
        <v>98</v>
      </c>
      <c r="D15" s="40" t="s">
        <v>99</v>
      </c>
      <c r="E15" s="41"/>
      <c r="F15" s="25" t="s">
        <v>100</v>
      </c>
      <c r="G15" s="25" t="s">
        <v>100</v>
      </c>
      <c r="H15" s="25">
        <v>10</v>
      </c>
    </row>
    <row r="16" ht="30" customHeight="1" spans="1:8">
      <c r="A16" s="25" t="s">
        <v>41</v>
      </c>
      <c r="B16" s="33">
        <f>G9+H11+H12+H13+H14+H15</f>
        <v>94.5670995670996</v>
      </c>
      <c r="C16" s="33"/>
      <c r="D16" s="33"/>
      <c r="E16" s="33"/>
      <c r="F16" s="33"/>
      <c r="G16" s="33"/>
      <c r="H16" s="33"/>
    </row>
    <row r="17" ht="180" customHeight="1" spans="1:8">
      <c r="A17" s="25" t="s">
        <v>42</v>
      </c>
      <c r="B17" s="25"/>
      <c r="C17" s="26" t="s">
        <v>101</v>
      </c>
      <c r="D17" s="26"/>
      <c r="E17" s="26"/>
      <c r="F17" s="26"/>
      <c r="G17" s="26"/>
      <c r="H17" s="26"/>
    </row>
    <row r="18" ht="180" customHeight="1" spans="1:8">
      <c r="A18" s="25" t="s">
        <v>44</v>
      </c>
      <c r="B18" s="25"/>
      <c r="C18" s="26" t="s">
        <v>101</v>
      </c>
      <c r="D18" s="26"/>
      <c r="E18" s="26"/>
      <c r="F18" s="26"/>
      <c r="G18" s="26"/>
      <c r="H18" s="26"/>
    </row>
    <row r="19" ht="180" customHeight="1" spans="1:8">
      <c r="A19" s="25" t="s">
        <v>45</v>
      </c>
      <c r="B19" s="25"/>
      <c r="C19" s="25" t="s">
        <v>46</v>
      </c>
      <c r="D19" s="25"/>
      <c r="E19" s="25"/>
      <c r="F19" s="25"/>
      <c r="G19" s="25"/>
      <c r="H19" s="25"/>
    </row>
    <row r="20" ht="134.1" customHeight="1" spans="1:8">
      <c r="A20" s="42" t="s">
        <v>47</v>
      </c>
      <c r="B20" s="43"/>
      <c r="C20" s="43"/>
      <c r="D20" s="43"/>
      <c r="E20" s="43"/>
      <c r="F20" s="43"/>
      <c r="G20" s="43"/>
      <c r="H20" s="43"/>
    </row>
  </sheetData>
  <mergeCells count="32">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B16:H16"/>
    <mergeCell ref="A17:B17"/>
    <mergeCell ref="C17:H17"/>
    <mergeCell ref="A18:B18"/>
    <mergeCell ref="C18:H18"/>
    <mergeCell ref="A19:B19"/>
    <mergeCell ref="C19:H19"/>
    <mergeCell ref="A20:H20"/>
    <mergeCell ref="A10:A15"/>
    <mergeCell ref="B12:B13"/>
    <mergeCell ref="A8:B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5" sqref="J5"/>
    </sheetView>
  </sheetViews>
  <sheetFormatPr defaultColWidth="9" defaultRowHeight="13.5" outlineLevelCol="7"/>
  <cols>
    <col min="4" max="4" width="9.75" customWidth="1"/>
    <col min="5" max="5" width="9.875" customWidth="1"/>
    <col min="6" max="6" width="11.375" customWidth="1"/>
    <col min="7" max="7" width="11" customWidth="1"/>
    <col min="8" max="8" width="15.375" customWidth="1"/>
  </cols>
  <sheetData>
    <row r="1" customFormat="1" ht="42.95" customHeight="1" spans="1:8">
      <c r="A1" s="23" t="s">
        <v>79</v>
      </c>
      <c r="B1" s="23"/>
      <c r="C1" s="23"/>
      <c r="D1" s="23"/>
      <c r="E1" s="23"/>
      <c r="F1" s="23"/>
      <c r="G1" s="23"/>
      <c r="H1" s="23"/>
    </row>
    <row r="2" customFormat="1" ht="21" customHeight="1" spans="1:8">
      <c r="A2" s="24" t="s">
        <v>102</v>
      </c>
      <c r="B2" s="24"/>
      <c r="C2" s="24"/>
      <c r="D2" s="24"/>
      <c r="E2" s="24"/>
      <c r="F2" s="24"/>
      <c r="G2" s="24"/>
      <c r="H2" s="24"/>
    </row>
    <row r="3" customFormat="1" ht="30" customHeight="1" spans="1:8">
      <c r="A3" s="25" t="s">
        <v>55</v>
      </c>
      <c r="B3" s="25"/>
      <c r="C3" s="25" t="s">
        <v>76</v>
      </c>
      <c r="D3" s="25"/>
      <c r="E3" s="25"/>
      <c r="F3" s="25"/>
      <c r="G3" s="25"/>
      <c r="H3" s="25"/>
    </row>
    <row r="4" customFormat="1" ht="30" customHeight="1" spans="1:8">
      <c r="A4" s="25" t="s">
        <v>81</v>
      </c>
      <c r="B4" s="25"/>
      <c r="C4" s="26" t="s">
        <v>82</v>
      </c>
      <c r="D4" s="26"/>
      <c r="E4" s="26"/>
      <c r="F4" s="25" t="s">
        <v>83</v>
      </c>
      <c r="G4" s="25"/>
      <c r="H4" s="25" t="s">
        <v>84</v>
      </c>
    </row>
    <row r="5" customFormat="1" ht="30" customHeight="1" spans="1:8">
      <c r="A5" s="25" t="s">
        <v>85</v>
      </c>
      <c r="B5" s="25"/>
      <c r="C5" s="27" t="s">
        <v>86</v>
      </c>
      <c r="D5" s="27"/>
      <c r="E5" s="27"/>
      <c r="F5" s="27"/>
      <c r="G5" s="27"/>
      <c r="H5" s="27"/>
    </row>
    <row r="6" customFormat="1" ht="30" customHeight="1" spans="1:8">
      <c r="A6" s="25" t="s">
        <v>87</v>
      </c>
      <c r="B6" s="25"/>
      <c r="C6" s="27" t="s">
        <v>88</v>
      </c>
      <c r="D6" s="27"/>
      <c r="E6" s="27"/>
      <c r="F6" s="27"/>
      <c r="G6" s="27"/>
      <c r="H6" s="27"/>
    </row>
    <row r="7" customFormat="1" ht="30" customHeight="1" spans="1:8">
      <c r="A7" s="25" t="s">
        <v>89</v>
      </c>
      <c r="B7" s="25"/>
      <c r="C7" s="27" t="s">
        <v>90</v>
      </c>
      <c r="D7" s="27"/>
      <c r="E7" s="27"/>
      <c r="F7" s="27"/>
      <c r="G7" s="27"/>
      <c r="H7" s="27"/>
    </row>
    <row r="8" customFormat="1" ht="30" customHeight="1" spans="1:8">
      <c r="A8" s="28" t="s">
        <v>6</v>
      </c>
      <c r="B8" s="29"/>
      <c r="C8" s="25"/>
      <c r="D8" s="25" t="s">
        <v>7</v>
      </c>
      <c r="E8" s="25" t="s">
        <v>8</v>
      </c>
      <c r="F8" s="25" t="s">
        <v>9</v>
      </c>
      <c r="G8" s="28" t="s">
        <v>10</v>
      </c>
      <c r="H8" s="29"/>
    </row>
    <row r="9" customFormat="1" ht="30" customHeight="1" spans="1:8">
      <c r="A9" s="30"/>
      <c r="B9" s="31"/>
      <c r="C9" s="25" t="s">
        <v>91</v>
      </c>
      <c r="D9" s="25">
        <v>134.4</v>
      </c>
      <c r="E9" s="25">
        <v>109.19</v>
      </c>
      <c r="F9" s="32">
        <f>E9/D9</f>
        <v>0.812425595238095</v>
      </c>
      <c r="G9" s="33">
        <f>20*F9</f>
        <v>16.2485119047619</v>
      </c>
      <c r="H9" s="33"/>
    </row>
    <row r="10" customFormat="1" ht="30" customHeight="1" spans="1:8">
      <c r="A10" s="34" t="s">
        <v>92</v>
      </c>
      <c r="B10" s="25" t="s">
        <v>15</v>
      </c>
      <c r="C10" s="25" t="s">
        <v>16</v>
      </c>
      <c r="D10" s="34" t="s">
        <v>17</v>
      </c>
      <c r="E10" s="34"/>
      <c r="F10" s="34" t="s">
        <v>18</v>
      </c>
      <c r="G10" s="34" t="s">
        <v>19</v>
      </c>
      <c r="H10" s="34" t="s">
        <v>20</v>
      </c>
    </row>
    <row r="11" customFormat="1" ht="30" customHeight="1" spans="1:8">
      <c r="A11" s="35"/>
      <c r="B11" s="36" t="s">
        <v>21</v>
      </c>
      <c r="C11" s="25" t="s">
        <v>22</v>
      </c>
      <c r="D11" s="25" t="s">
        <v>103</v>
      </c>
      <c r="E11" s="25"/>
      <c r="F11" s="44" t="s">
        <v>104</v>
      </c>
      <c r="G11" s="44" t="s">
        <v>105</v>
      </c>
      <c r="H11" s="44">
        <v>18</v>
      </c>
    </row>
    <row r="12" customFormat="1" ht="30" customHeight="1" spans="1:8">
      <c r="A12" s="35"/>
      <c r="B12" s="36" t="s">
        <v>24</v>
      </c>
      <c r="C12" s="25" t="s">
        <v>25</v>
      </c>
      <c r="D12" s="25" t="s">
        <v>106</v>
      </c>
      <c r="E12" s="25"/>
      <c r="F12" s="44">
        <v>14</v>
      </c>
      <c r="G12" s="44">
        <v>14</v>
      </c>
      <c r="H12" s="25">
        <v>7</v>
      </c>
    </row>
    <row r="13" customFormat="1" ht="30" customHeight="1" spans="1:8">
      <c r="A13" s="35"/>
      <c r="B13" s="37"/>
      <c r="C13" s="25" t="s">
        <v>27</v>
      </c>
      <c r="D13" s="25" t="s">
        <v>107</v>
      </c>
      <c r="E13" s="25"/>
      <c r="F13" s="25" t="s">
        <v>30</v>
      </c>
      <c r="G13" s="25" t="s">
        <v>30</v>
      </c>
      <c r="H13" s="25">
        <v>7</v>
      </c>
    </row>
    <row r="14" customFormat="1" ht="30" customHeight="1" spans="1:8">
      <c r="A14" s="35"/>
      <c r="B14" s="37"/>
      <c r="C14" s="25" t="s">
        <v>108</v>
      </c>
      <c r="D14" s="25" t="s">
        <v>109</v>
      </c>
      <c r="E14" s="25"/>
      <c r="F14" s="25" t="s">
        <v>110</v>
      </c>
      <c r="G14" s="25" t="s">
        <v>110</v>
      </c>
      <c r="H14" s="25">
        <v>6</v>
      </c>
    </row>
    <row r="15" customFormat="1" ht="30" customHeight="1" spans="1:8">
      <c r="A15" s="35"/>
      <c r="B15" s="36" t="s">
        <v>31</v>
      </c>
      <c r="C15" s="25" t="s">
        <v>32</v>
      </c>
      <c r="D15" s="25" t="s">
        <v>111</v>
      </c>
      <c r="E15" s="25"/>
      <c r="F15" s="25" t="s">
        <v>30</v>
      </c>
      <c r="G15" s="25" t="s">
        <v>30</v>
      </c>
      <c r="H15" s="25">
        <v>26</v>
      </c>
    </row>
    <row r="16" customFormat="1" ht="42" customHeight="1" spans="1:8">
      <c r="A16" s="38"/>
      <c r="B16" s="39" t="s">
        <v>97</v>
      </c>
      <c r="C16" s="25" t="s">
        <v>98</v>
      </c>
      <c r="D16" s="40" t="s">
        <v>112</v>
      </c>
      <c r="E16" s="41"/>
      <c r="F16" s="25" t="s">
        <v>113</v>
      </c>
      <c r="G16" s="25" t="s">
        <v>113</v>
      </c>
      <c r="H16" s="25">
        <v>10</v>
      </c>
    </row>
    <row r="17" customFormat="1" ht="30" customHeight="1" spans="1:8">
      <c r="A17" s="25" t="s">
        <v>41</v>
      </c>
      <c r="B17" s="33">
        <f>G9+H11+H12+H13+H14+H15+H16</f>
        <v>90.2485119047619</v>
      </c>
      <c r="C17" s="33"/>
      <c r="D17" s="33"/>
      <c r="E17" s="33"/>
      <c r="F17" s="33"/>
      <c r="G17" s="33"/>
      <c r="H17" s="33"/>
    </row>
    <row r="18" customFormat="1" ht="180" customHeight="1" spans="1:8">
      <c r="A18" s="25" t="s">
        <v>42</v>
      </c>
      <c r="B18" s="25"/>
      <c r="C18" s="26" t="s">
        <v>43</v>
      </c>
      <c r="D18" s="26"/>
      <c r="E18" s="26"/>
      <c r="F18" s="26"/>
      <c r="G18" s="26"/>
      <c r="H18" s="26"/>
    </row>
    <row r="19" customFormat="1" ht="180" customHeight="1" spans="1:8">
      <c r="A19" s="25" t="s">
        <v>44</v>
      </c>
      <c r="B19" s="25"/>
      <c r="C19" s="26" t="s">
        <v>43</v>
      </c>
      <c r="D19" s="26"/>
      <c r="E19" s="26"/>
      <c r="F19" s="26"/>
      <c r="G19" s="26"/>
      <c r="H19" s="26"/>
    </row>
    <row r="20" customFormat="1" ht="180" customHeight="1" spans="1:8">
      <c r="A20" s="25" t="s">
        <v>45</v>
      </c>
      <c r="B20" s="25"/>
      <c r="C20" s="25" t="s">
        <v>46</v>
      </c>
      <c r="D20" s="25"/>
      <c r="E20" s="25"/>
      <c r="F20" s="25"/>
      <c r="G20" s="25"/>
      <c r="H20" s="25"/>
    </row>
    <row r="21" customFormat="1" ht="134.1" customHeight="1" spans="1:8">
      <c r="A21" s="42" t="s">
        <v>47</v>
      </c>
      <c r="B21" s="43"/>
      <c r="C21" s="43"/>
      <c r="D21" s="43"/>
      <c r="E21" s="43"/>
      <c r="F21" s="43"/>
      <c r="G21" s="43"/>
      <c r="H21" s="43"/>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13" sqref="J13"/>
    </sheetView>
  </sheetViews>
  <sheetFormatPr defaultColWidth="9" defaultRowHeight="13.5" outlineLevelCol="7"/>
  <cols>
    <col min="4" max="4" width="9.75" customWidth="1"/>
    <col min="5" max="5" width="9.875" customWidth="1"/>
    <col min="6" max="6" width="11.375" customWidth="1"/>
    <col min="7" max="7" width="11" customWidth="1"/>
    <col min="8" max="8" width="15.375" customWidth="1"/>
  </cols>
  <sheetData>
    <row r="1" ht="42.95" customHeight="1" spans="1:8">
      <c r="A1" s="23" t="s">
        <v>79</v>
      </c>
      <c r="B1" s="23"/>
      <c r="C1" s="23"/>
      <c r="D1" s="23"/>
      <c r="E1" s="23"/>
      <c r="F1" s="23"/>
      <c r="G1" s="23"/>
      <c r="H1" s="23"/>
    </row>
    <row r="2" ht="21" customHeight="1" spans="1:8">
      <c r="A2" s="24" t="s">
        <v>114</v>
      </c>
      <c r="B2" s="24"/>
      <c r="C2" s="24"/>
      <c r="D2" s="24"/>
      <c r="E2" s="24"/>
      <c r="F2" s="24"/>
      <c r="G2" s="24"/>
      <c r="H2" s="24"/>
    </row>
    <row r="3" ht="30" customHeight="1" spans="1:8">
      <c r="A3" s="25" t="s">
        <v>55</v>
      </c>
      <c r="B3" s="25"/>
      <c r="C3" s="25" t="s">
        <v>77</v>
      </c>
      <c r="D3" s="25"/>
      <c r="E3" s="25"/>
      <c r="F3" s="25"/>
      <c r="G3" s="25"/>
      <c r="H3" s="25"/>
    </row>
    <row r="4" ht="30" customHeight="1" spans="1:8">
      <c r="A4" s="25" t="s">
        <v>81</v>
      </c>
      <c r="B4" s="25"/>
      <c r="C4" s="26" t="s">
        <v>82</v>
      </c>
      <c r="D4" s="26"/>
      <c r="E4" s="26"/>
      <c r="F4" s="25" t="s">
        <v>83</v>
      </c>
      <c r="G4" s="25"/>
      <c r="H4" s="25" t="s">
        <v>84</v>
      </c>
    </row>
    <row r="5" ht="30" customHeight="1" spans="1:8">
      <c r="A5" s="25" t="s">
        <v>85</v>
      </c>
      <c r="B5" s="25"/>
      <c r="C5" s="27" t="s">
        <v>86</v>
      </c>
      <c r="D5" s="27"/>
      <c r="E5" s="27"/>
      <c r="F5" s="27"/>
      <c r="G5" s="27"/>
      <c r="H5" s="27"/>
    </row>
    <row r="6" ht="30" customHeight="1" spans="1:8">
      <c r="A6" s="25" t="s">
        <v>87</v>
      </c>
      <c r="B6" s="25"/>
      <c r="C6" s="27" t="s">
        <v>88</v>
      </c>
      <c r="D6" s="27"/>
      <c r="E6" s="27"/>
      <c r="F6" s="27"/>
      <c r="G6" s="27"/>
      <c r="H6" s="27"/>
    </row>
    <row r="7" ht="30" customHeight="1" spans="1:8">
      <c r="A7" s="25" t="s">
        <v>89</v>
      </c>
      <c r="B7" s="25"/>
      <c r="C7" s="27" t="s">
        <v>90</v>
      </c>
      <c r="D7" s="27"/>
      <c r="E7" s="27"/>
      <c r="F7" s="27"/>
      <c r="G7" s="27"/>
      <c r="H7" s="27"/>
    </row>
    <row r="8" ht="30" customHeight="1" spans="1:8">
      <c r="A8" s="28" t="s">
        <v>6</v>
      </c>
      <c r="B8" s="29"/>
      <c r="C8" s="25"/>
      <c r="D8" s="25" t="s">
        <v>7</v>
      </c>
      <c r="E8" s="25" t="s">
        <v>8</v>
      </c>
      <c r="F8" s="25" t="s">
        <v>9</v>
      </c>
      <c r="G8" s="28" t="s">
        <v>10</v>
      </c>
      <c r="H8" s="29"/>
    </row>
    <row r="9" ht="30" customHeight="1" spans="1:8">
      <c r="A9" s="30"/>
      <c r="B9" s="31"/>
      <c r="C9" s="25" t="s">
        <v>91</v>
      </c>
      <c r="D9" s="25">
        <v>7.5</v>
      </c>
      <c r="E9" s="25">
        <v>0</v>
      </c>
      <c r="F9" s="32">
        <f>E9/D9</f>
        <v>0</v>
      </c>
      <c r="G9" s="33">
        <f>20*F9</f>
        <v>0</v>
      </c>
      <c r="H9" s="33"/>
    </row>
    <row r="10" ht="30" customHeight="1" spans="1:8">
      <c r="A10" s="34" t="s">
        <v>92</v>
      </c>
      <c r="B10" s="25" t="s">
        <v>15</v>
      </c>
      <c r="C10" s="25" t="s">
        <v>16</v>
      </c>
      <c r="D10" s="34" t="s">
        <v>17</v>
      </c>
      <c r="E10" s="34"/>
      <c r="F10" s="34" t="s">
        <v>18</v>
      </c>
      <c r="G10" s="34" t="s">
        <v>19</v>
      </c>
      <c r="H10" s="34" t="s">
        <v>20</v>
      </c>
    </row>
    <row r="11" ht="30" customHeight="1" spans="1:8">
      <c r="A11" s="35"/>
      <c r="B11" s="36" t="s">
        <v>21</v>
      </c>
      <c r="C11" s="25" t="s">
        <v>22</v>
      </c>
      <c r="D11" s="25" t="s">
        <v>115</v>
      </c>
      <c r="E11" s="25"/>
      <c r="F11" s="25" t="s">
        <v>116</v>
      </c>
      <c r="G11" s="25" t="s">
        <v>117</v>
      </c>
      <c r="H11" s="25">
        <v>0</v>
      </c>
    </row>
    <row r="12" ht="30" customHeight="1" spans="1:8">
      <c r="A12" s="35"/>
      <c r="B12" s="36" t="s">
        <v>24</v>
      </c>
      <c r="C12" s="25" t="s">
        <v>25</v>
      </c>
      <c r="D12" s="25" t="s">
        <v>118</v>
      </c>
      <c r="E12" s="25"/>
      <c r="F12" s="25" t="s">
        <v>119</v>
      </c>
      <c r="G12" s="25" t="s">
        <v>120</v>
      </c>
      <c r="H12" s="25">
        <v>0</v>
      </c>
    </row>
    <row r="13" ht="30" customHeight="1" spans="1:8">
      <c r="A13" s="35"/>
      <c r="B13" s="37"/>
      <c r="C13" s="25" t="s">
        <v>27</v>
      </c>
      <c r="D13" s="25" t="s">
        <v>121</v>
      </c>
      <c r="E13" s="25"/>
      <c r="F13" s="25" t="s">
        <v>122</v>
      </c>
      <c r="G13" s="25" t="s">
        <v>122</v>
      </c>
      <c r="H13" s="25">
        <v>0</v>
      </c>
    </row>
    <row r="14" ht="30" customHeight="1" spans="1:8">
      <c r="A14" s="35"/>
      <c r="B14" s="37"/>
      <c r="C14" s="25" t="s">
        <v>108</v>
      </c>
      <c r="D14" s="25" t="s">
        <v>123</v>
      </c>
      <c r="E14" s="25"/>
      <c r="F14" s="25" t="s">
        <v>123</v>
      </c>
      <c r="G14" s="25" t="s">
        <v>123</v>
      </c>
      <c r="H14" s="25">
        <v>0</v>
      </c>
    </row>
    <row r="15" ht="30" customHeight="1" spans="1:8">
      <c r="A15" s="35"/>
      <c r="B15" s="36" t="s">
        <v>31</v>
      </c>
      <c r="C15" s="25" t="s">
        <v>32</v>
      </c>
      <c r="D15" s="25" t="s">
        <v>124</v>
      </c>
      <c r="E15" s="25"/>
      <c r="F15" s="25" t="s">
        <v>125</v>
      </c>
      <c r="G15" s="25" t="s">
        <v>125</v>
      </c>
      <c r="H15" s="25">
        <v>0</v>
      </c>
    </row>
    <row r="16" ht="42" customHeight="1" spans="1:8">
      <c r="A16" s="38"/>
      <c r="B16" s="39" t="s">
        <v>97</v>
      </c>
      <c r="C16" s="25" t="s">
        <v>98</v>
      </c>
      <c r="D16" s="40" t="s">
        <v>126</v>
      </c>
      <c r="E16" s="41"/>
      <c r="F16" s="25" t="s">
        <v>113</v>
      </c>
      <c r="G16" s="25" t="s">
        <v>113</v>
      </c>
      <c r="H16" s="25">
        <v>0</v>
      </c>
    </row>
    <row r="17" ht="30" customHeight="1" spans="1:8">
      <c r="A17" s="25" t="s">
        <v>41</v>
      </c>
      <c r="B17" s="33">
        <f>G9+H11+H12+H13+H14+H15+H16</f>
        <v>0</v>
      </c>
      <c r="C17" s="33"/>
      <c r="D17" s="33"/>
      <c r="E17" s="33"/>
      <c r="F17" s="33"/>
      <c r="G17" s="33"/>
      <c r="H17" s="33"/>
    </row>
    <row r="18" ht="180" customHeight="1" spans="1:8">
      <c r="A18" s="25" t="s">
        <v>42</v>
      </c>
      <c r="B18" s="25"/>
      <c r="C18" s="26" t="s">
        <v>78</v>
      </c>
      <c r="D18" s="26"/>
      <c r="E18" s="26"/>
      <c r="F18" s="26"/>
      <c r="G18" s="26"/>
      <c r="H18" s="26"/>
    </row>
    <row r="19" ht="180" customHeight="1" spans="1:8">
      <c r="A19" s="25" t="s">
        <v>44</v>
      </c>
      <c r="B19" s="25"/>
      <c r="C19" s="26" t="s">
        <v>43</v>
      </c>
      <c r="D19" s="26"/>
      <c r="E19" s="26"/>
      <c r="F19" s="26"/>
      <c r="G19" s="26"/>
      <c r="H19" s="26"/>
    </row>
    <row r="20" ht="180" customHeight="1" spans="1:8">
      <c r="A20" s="25" t="s">
        <v>45</v>
      </c>
      <c r="B20" s="25"/>
      <c r="C20" s="25" t="s">
        <v>46</v>
      </c>
      <c r="D20" s="25"/>
      <c r="E20" s="25"/>
      <c r="F20" s="25"/>
      <c r="G20" s="25"/>
      <c r="H20" s="25"/>
    </row>
    <row r="21" ht="134.1" customHeight="1" spans="1:8">
      <c r="A21" s="42" t="s">
        <v>47</v>
      </c>
      <c r="B21" s="43"/>
      <c r="C21" s="43"/>
      <c r="D21" s="43"/>
      <c r="E21" s="43"/>
      <c r="F21" s="43"/>
      <c r="G21" s="43"/>
      <c r="H21" s="43"/>
    </row>
  </sheetData>
  <mergeCells count="33">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D14:E14"/>
    <mergeCell ref="D15:E15"/>
    <mergeCell ref="D16:E16"/>
    <mergeCell ref="B17:H17"/>
    <mergeCell ref="A18:B18"/>
    <mergeCell ref="C18:H18"/>
    <mergeCell ref="A19:B19"/>
    <mergeCell ref="C19:H19"/>
    <mergeCell ref="A20:B20"/>
    <mergeCell ref="C20:H20"/>
    <mergeCell ref="A21:H21"/>
    <mergeCell ref="A10:A16"/>
    <mergeCell ref="B12:B14"/>
    <mergeCell ref="A8:B9"/>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A12"/>
  <sheetViews>
    <sheetView workbookViewId="0">
      <selection activeCell="A16" sqref="$A16:$XFD16"/>
    </sheetView>
  </sheetViews>
  <sheetFormatPr defaultColWidth="9" defaultRowHeight="13.5"/>
  <sheetData>
    <row r="10" ht="30" customHeight="1"/>
    <row r="11" ht="30" customHeight="1"/>
    <row r="12" ht="31" customHeight="1"/>
  </sheetData>
  <pageMargins left="0.75" right="0.75" top="1" bottom="1" header="0.5" footer="0.5"/>
  <headerFooter/>
  <drawing r:id="rId1"/>
  <legacyDrawing r:id="rId2"/>
  <oleObjects>
    <mc:AlternateContent xmlns:mc="http://schemas.openxmlformats.org/markup-compatibility/2006">
      <mc:Choice Requires="x14">
        <oleObject shapeId="1025" progId="Office12.Excel.Template" r:id="rId3">
          <objectPr defaultSize="0" r:id="rId4">
            <anchor moveWithCells="1">
              <from>
                <xdr:col>0</xdr:col>
                <xdr:colOff>10795</xdr:colOff>
                <xdr:row>0</xdr:row>
                <xdr:rowOff>86995</xdr:rowOff>
              </from>
              <to>
                <xdr:col>27</xdr:col>
                <xdr:colOff>295910</xdr:colOff>
                <xdr:row>63</xdr:row>
                <xdr:rowOff>83820</xdr:rowOff>
              </to>
            </anchor>
          </objectPr>
        </oleObject>
      </mc:Choice>
      <mc:Fallback>
        <oleObject shapeId="1025" progId="Office12.Excel.Template"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48576"/>
  <sheetViews>
    <sheetView workbookViewId="0">
      <selection activeCell="E7" sqref="E7"/>
    </sheetView>
  </sheetViews>
  <sheetFormatPr defaultColWidth="9" defaultRowHeight="13.5"/>
  <cols>
    <col min="1" max="5" width="9" style="1"/>
    <col min="6" max="7" width="14.625" style="1" customWidth="1"/>
    <col min="8" max="8" width="8.75" style="1" customWidth="1"/>
    <col min="9" max="9" width="11.5" style="1" customWidth="1"/>
    <col min="10" max="11" width="10.375" style="1" customWidth="1"/>
    <col min="12" max="16364" width="9" style="1"/>
  </cols>
  <sheetData>
    <row r="1" s="1" customFormat="1" ht="28.5" customHeight="1" spans="1:23">
      <c r="A1" s="2" t="s">
        <v>127</v>
      </c>
      <c r="B1" s="2"/>
      <c r="C1" s="2"/>
      <c r="D1" s="2"/>
      <c r="E1" s="2"/>
      <c r="F1" s="2"/>
      <c r="G1" s="2"/>
      <c r="H1" s="2"/>
      <c r="I1" s="2"/>
      <c r="J1" s="2"/>
      <c r="K1" s="2"/>
      <c r="L1" s="2"/>
      <c r="M1" s="2"/>
      <c r="N1" s="2"/>
      <c r="O1" s="2"/>
      <c r="P1" s="2"/>
      <c r="Q1" s="2"/>
      <c r="R1" s="2"/>
      <c r="S1" s="2"/>
      <c r="T1" s="2"/>
      <c r="U1" s="2"/>
      <c r="V1" s="2"/>
      <c r="W1" s="2"/>
    </row>
    <row r="2" s="1" customFormat="1" customHeight="1" spans="7:23">
      <c r="G2" s="3"/>
      <c r="J2" s="16"/>
      <c r="K2" s="16"/>
      <c r="L2" s="16"/>
      <c r="N2" s="16"/>
      <c r="O2" s="16"/>
      <c r="P2" s="16"/>
      <c r="Q2" s="16"/>
      <c r="R2" s="16"/>
      <c r="T2" s="16"/>
      <c r="V2" s="16"/>
      <c r="W2" s="16"/>
    </row>
    <row r="3" s="1" customFormat="1" ht="33.95" customHeight="1" spans="1:23">
      <c r="A3" s="4" t="s">
        <v>52</v>
      </c>
      <c r="B3" s="4" t="s">
        <v>128</v>
      </c>
      <c r="C3" s="4" t="s">
        <v>129</v>
      </c>
      <c r="D3" s="4" t="s">
        <v>130</v>
      </c>
      <c r="E3" s="4" t="s">
        <v>131</v>
      </c>
      <c r="F3" s="4" t="s">
        <v>132</v>
      </c>
      <c r="G3" s="5" t="s">
        <v>133</v>
      </c>
      <c r="H3" s="5" t="s">
        <v>134</v>
      </c>
      <c r="I3" s="5" t="s">
        <v>135</v>
      </c>
      <c r="J3" s="5" t="s">
        <v>136</v>
      </c>
      <c r="K3" s="5" t="s">
        <v>137</v>
      </c>
      <c r="L3" s="5" t="s">
        <v>138</v>
      </c>
      <c r="M3" s="5" t="s">
        <v>139</v>
      </c>
      <c r="N3" s="17" t="s">
        <v>140</v>
      </c>
      <c r="O3" s="17" t="s">
        <v>141</v>
      </c>
      <c r="P3" s="4" t="s">
        <v>142</v>
      </c>
      <c r="Q3" s="17" t="s">
        <v>143</v>
      </c>
      <c r="R3" s="4" t="s">
        <v>144</v>
      </c>
      <c r="S3" s="4" t="s">
        <v>145</v>
      </c>
      <c r="T3" s="4" t="s">
        <v>146</v>
      </c>
      <c r="U3" s="4" t="s">
        <v>147</v>
      </c>
      <c r="V3" s="4" t="s">
        <v>148</v>
      </c>
      <c r="W3" s="17" t="s">
        <v>149</v>
      </c>
    </row>
    <row r="4" s="1" customFormat="1" ht="22.7" customHeight="1" spans="1:23">
      <c r="A4" s="4"/>
      <c r="B4" s="4"/>
      <c r="C4" s="4"/>
      <c r="D4" s="4"/>
      <c r="E4" s="4"/>
      <c r="F4" s="4"/>
      <c r="G4" s="4">
        <v>1</v>
      </c>
      <c r="H4" s="4">
        <v>2</v>
      </c>
      <c r="I4" s="4" t="s">
        <v>150</v>
      </c>
      <c r="J4" s="4">
        <v>4</v>
      </c>
      <c r="K4" s="4">
        <v>5</v>
      </c>
      <c r="L4" s="4" t="s">
        <v>151</v>
      </c>
      <c r="M4" s="4">
        <v>7</v>
      </c>
      <c r="N4" s="4" t="s">
        <v>152</v>
      </c>
      <c r="O4" s="17"/>
      <c r="P4" s="4"/>
      <c r="Q4" s="17"/>
      <c r="R4" s="4"/>
      <c r="S4" s="4"/>
      <c r="T4" s="4"/>
      <c r="U4" s="4"/>
      <c r="V4" s="4"/>
      <c r="W4" s="17"/>
    </row>
    <row r="5" s="1" customFormat="1" ht="33.95" customHeight="1" spans="1:23">
      <c r="A5" s="6">
        <v>1</v>
      </c>
      <c r="B5" s="6" t="s">
        <v>71</v>
      </c>
      <c r="C5" s="7" t="s">
        <v>3</v>
      </c>
      <c r="D5" s="6" t="s">
        <v>153</v>
      </c>
      <c r="E5" s="8" t="s">
        <v>154</v>
      </c>
      <c r="F5" s="6" t="s">
        <v>75</v>
      </c>
      <c r="G5" s="9">
        <v>92400</v>
      </c>
      <c r="H5" s="9"/>
      <c r="I5" s="18">
        <v>92400</v>
      </c>
      <c r="J5" s="9">
        <v>90420</v>
      </c>
      <c r="K5" s="18">
        <v>90420</v>
      </c>
      <c r="L5" s="9">
        <v>1980</v>
      </c>
      <c r="M5" s="9">
        <v>1980</v>
      </c>
      <c r="N5" s="19">
        <v>0.978571428571429</v>
      </c>
      <c r="O5" s="6" t="s">
        <v>155</v>
      </c>
      <c r="P5" s="6" t="s">
        <v>156</v>
      </c>
      <c r="Q5" s="6" t="s">
        <v>157</v>
      </c>
      <c r="R5" s="6" t="s">
        <v>158</v>
      </c>
      <c r="S5" s="6" t="s">
        <v>159</v>
      </c>
      <c r="T5" s="6" t="s">
        <v>160</v>
      </c>
      <c r="U5" s="6" t="s">
        <v>161</v>
      </c>
      <c r="V5" s="8" t="s">
        <v>162</v>
      </c>
      <c r="W5" s="6" t="s">
        <v>163</v>
      </c>
    </row>
    <row r="6" s="1" customFormat="1" ht="33.95" customHeight="1" spans="1:23">
      <c r="A6" s="10">
        <v>2</v>
      </c>
      <c r="B6" s="10" t="s">
        <v>71</v>
      </c>
      <c r="C6" s="11" t="s">
        <v>3</v>
      </c>
      <c r="D6" s="10" t="s">
        <v>153</v>
      </c>
      <c r="E6" s="12" t="s">
        <v>164</v>
      </c>
      <c r="F6" s="10" t="s">
        <v>76</v>
      </c>
      <c r="G6" s="13">
        <v>1344000</v>
      </c>
      <c r="H6" s="13"/>
      <c r="I6" s="18">
        <v>1344000</v>
      </c>
      <c r="J6" s="13">
        <v>1091911.2</v>
      </c>
      <c r="K6" s="18">
        <v>1091911.2</v>
      </c>
      <c r="L6" s="13">
        <v>252088.8</v>
      </c>
      <c r="M6" s="13">
        <v>252088.8</v>
      </c>
      <c r="N6" s="20">
        <v>0.812433928571429</v>
      </c>
      <c r="O6" s="10" t="s">
        <v>155</v>
      </c>
      <c r="P6" s="10" t="s">
        <v>156</v>
      </c>
      <c r="Q6" s="10" t="s">
        <v>165</v>
      </c>
      <c r="R6" s="10" t="s">
        <v>166</v>
      </c>
      <c r="S6" s="10" t="s">
        <v>167</v>
      </c>
      <c r="T6" s="10" t="s">
        <v>160</v>
      </c>
      <c r="U6" s="10" t="s">
        <v>161</v>
      </c>
      <c r="V6" s="12" t="s">
        <v>162</v>
      </c>
      <c r="W6" s="10" t="s">
        <v>163</v>
      </c>
    </row>
    <row r="7" s="1" customFormat="1" ht="33.95" customHeight="1" spans="1:23">
      <c r="A7" s="6">
        <v>3</v>
      </c>
      <c r="B7" s="6" t="s">
        <v>71</v>
      </c>
      <c r="C7" s="7" t="s">
        <v>3</v>
      </c>
      <c r="D7" s="6" t="s">
        <v>153</v>
      </c>
      <c r="E7" s="8" t="s">
        <v>168</v>
      </c>
      <c r="F7" s="6" t="s">
        <v>77</v>
      </c>
      <c r="G7" s="9">
        <v>75000</v>
      </c>
      <c r="H7" s="9"/>
      <c r="I7" s="18">
        <v>75000</v>
      </c>
      <c r="J7" s="9">
        <v>0</v>
      </c>
      <c r="K7" s="18">
        <v>0</v>
      </c>
      <c r="L7" s="9">
        <v>75000</v>
      </c>
      <c r="M7" s="9">
        <v>75000</v>
      </c>
      <c r="N7" s="19">
        <v>0</v>
      </c>
      <c r="O7" s="6" t="s">
        <v>155</v>
      </c>
      <c r="P7" s="6" t="s">
        <v>156</v>
      </c>
      <c r="Q7" s="6" t="s">
        <v>157</v>
      </c>
      <c r="R7" s="6" t="s">
        <v>158</v>
      </c>
      <c r="S7" s="6" t="s">
        <v>169</v>
      </c>
      <c r="T7" s="6" t="s">
        <v>160</v>
      </c>
      <c r="U7" s="6" t="s">
        <v>161</v>
      </c>
      <c r="V7" s="8" t="s">
        <v>170</v>
      </c>
      <c r="W7" s="6" t="s">
        <v>171</v>
      </c>
    </row>
    <row r="8" s="1" customFormat="1" ht="33.95" customHeight="1" spans="1:23">
      <c r="A8" s="10">
        <v>4</v>
      </c>
      <c r="B8" s="10" t="s">
        <v>71</v>
      </c>
      <c r="C8" s="11" t="s">
        <v>3</v>
      </c>
      <c r="D8" s="10" t="s">
        <v>172</v>
      </c>
      <c r="E8" s="12" t="s">
        <v>173</v>
      </c>
      <c r="F8" s="10" t="s">
        <v>174</v>
      </c>
      <c r="G8" s="13">
        <v>208000</v>
      </c>
      <c r="H8" s="13"/>
      <c r="I8" s="18">
        <v>208000</v>
      </c>
      <c r="J8" s="13">
        <v>26522.78</v>
      </c>
      <c r="K8" s="18">
        <v>26522.78</v>
      </c>
      <c r="L8" s="13">
        <v>181477.22</v>
      </c>
      <c r="M8" s="13">
        <v>181477.22</v>
      </c>
      <c r="N8" s="20">
        <v>0.127513365384615</v>
      </c>
      <c r="O8" s="10" t="s">
        <v>155</v>
      </c>
      <c r="P8" s="10" t="s">
        <v>156</v>
      </c>
      <c r="Q8" s="10" t="s">
        <v>157</v>
      </c>
      <c r="R8" s="10" t="s">
        <v>158</v>
      </c>
      <c r="S8" s="10" t="s">
        <v>159</v>
      </c>
      <c r="T8" s="10" t="s">
        <v>160</v>
      </c>
      <c r="U8" s="10" t="s">
        <v>161</v>
      </c>
      <c r="V8" s="12" t="s">
        <v>162</v>
      </c>
      <c r="W8" s="10" t="s">
        <v>163</v>
      </c>
    </row>
    <row r="9" s="1" customFormat="1" ht="33.95" customHeight="1" spans="1:23">
      <c r="A9" s="6">
        <v>5</v>
      </c>
      <c r="B9" s="6" t="s">
        <v>71</v>
      </c>
      <c r="C9" s="7" t="s">
        <v>3</v>
      </c>
      <c r="D9" s="6" t="s">
        <v>172</v>
      </c>
      <c r="E9" s="8" t="s">
        <v>173</v>
      </c>
      <c r="F9" s="6" t="s">
        <v>174</v>
      </c>
      <c r="G9" s="9">
        <v>80000</v>
      </c>
      <c r="H9" s="9"/>
      <c r="I9" s="18">
        <v>80000</v>
      </c>
      <c r="J9" s="9">
        <v>0</v>
      </c>
      <c r="K9" s="18">
        <v>0</v>
      </c>
      <c r="L9" s="9">
        <v>80000</v>
      </c>
      <c r="M9" s="9">
        <v>80000</v>
      </c>
      <c r="N9" s="19">
        <v>0</v>
      </c>
      <c r="O9" s="6" t="s">
        <v>155</v>
      </c>
      <c r="P9" s="6" t="s">
        <v>156</v>
      </c>
      <c r="Q9" s="6" t="s">
        <v>157</v>
      </c>
      <c r="R9" s="6" t="s">
        <v>158</v>
      </c>
      <c r="S9" s="6" t="s">
        <v>175</v>
      </c>
      <c r="T9" s="6" t="s">
        <v>160</v>
      </c>
      <c r="U9" s="6" t="s">
        <v>161</v>
      </c>
      <c r="V9" s="8" t="s">
        <v>162</v>
      </c>
      <c r="W9" s="6" t="s">
        <v>171</v>
      </c>
    </row>
    <row r="10" s="1" customFormat="1" ht="33.95" customHeight="1" spans="1:23">
      <c r="A10" s="10">
        <v>6</v>
      </c>
      <c r="B10" s="10" t="s">
        <v>71</v>
      </c>
      <c r="C10" s="11" t="s">
        <v>3</v>
      </c>
      <c r="D10" s="10" t="s">
        <v>176</v>
      </c>
      <c r="E10" s="12" t="s">
        <v>177</v>
      </c>
      <c r="F10" s="10" t="s">
        <v>178</v>
      </c>
      <c r="G10" s="13">
        <v>3000</v>
      </c>
      <c r="H10" s="13"/>
      <c r="I10" s="18">
        <v>3000</v>
      </c>
      <c r="J10" s="13">
        <v>0</v>
      </c>
      <c r="K10" s="18">
        <v>0</v>
      </c>
      <c r="L10" s="13">
        <v>3000</v>
      </c>
      <c r="M10" s="13">
        <v>3000</v>
      </c>
      <c r="N10" s="20">
        <v>0</v>
      </c>
      <c r="O10" s="10" t="s">
        <v>155</v>
      </c>
      <c r="P10" s="10" t="s">
        <v>156</v>
      </c>
      <c r="Q10" s="10" t="s">
        <v>157</v>
      </c>
      <c r="R10" s="10" t="s">
        <v>158</v>
      </c>
      <c r="S10" s="10" t="s">
        <v>175</v>
      </c>
      <c r="T10" s="10" t="s">
        <v>160</v>
      </c>
      <c r="U10" s="10" t="s">
        <v>161</v>
      </c>
      <c r="V10" s="12" t="s">
        <v>179</v>
      </c>
      <c r="W10" s="10" t="s">
        <v>163</v>
      </c>
    </row>
    <row r="14" ht="14.25" spans="6:10">
      <c r="F14" s="14" t="s">
        <v>4</v>
      </c>
      <c r="G14" s="14" t="s">
        <v>5</v>
      </c>
      <c r="H14" s="14" t="s">
        <v>180</v>
      </c>
      <c r="I14" s="14" t="s">
        <v>181</v>
      </c>
      <c r="J14" s="21" t="s">
        <v>59</v>
      </c>
    </row>
    <row r="15" ht="14.25" spans="6:10">
      <c r="F15" s="15">
        <v>0</v>
      </c>
      <c r="G15" s="15">
        <f>SUM(I5:I10)</f>
        <v>1802400</v>
      </c>
      <c r="H15" s="15">
        <f>G15</f>
        <v>1802400</v>
      </c>
      <c r="I15" s="15">
        <f>SUM(K5:K10)</f>
        <v>1208853.98</v>
      </c>
      <c r="J15" s="22">
        <f>I15/H15</f>
        <v>0.670691289391922</v>
      </c>
    </row>
    <row r="1043688" customFormat="1"/>
    <row r="1043689" customFormat="1"/>
    <row r="1043690" customFormat="1"/>
    <row r="1043691" customFormat="1"/>
    <row r="1043692" customFormat="1"/>
    <row r="1043693" customFormat="1"/>
    <row r="1043694" customFormat="1"/>
    <row r="1043695" customFormat="1"/>
    <row r="1043696" customFormat="1"/>
    <row r="1043697" customFormat="1"/>
    <row r="1043698" customFormat="1"/>
    <row r="1043699" customFormat="1"/>
    <row r="1043700" customFormat="1"/>
    <row r="1043701" customFormat="1"/>
    <row r="1043702" customFormat="1"/>
    <row r="1043703" customFormat="1"/>
    <row r="1043704" customFormat="1"/>
    <row r="1043705" customFormat="1"/>
    <row r="1043706" customFormat="1"/>
    <row r="1043707" customFormat="1"/>
    <row r="1043708" customFormat="1"/>
    <row r="1043709" customFormat="1"/>
    <row r="1043710" customFormat="1"/>
    <row r="1043711" customFormat="1"/>
    <row r="1043712" customFormat="1"/>
    <row r="1043713" customFormat="1"/>
    <row r="1043714" customFormat="1"/>
    <row r="1043715" customFormat="1"/>
    <row r="1043716" customFormat="1"/>
    <row r="1043717" customFormat="1"/>
    <row r="1043718" customFormat="1"/>
    <row r="1043719" customFormat="1"/>
    <row r="1043720" customFormat="1"/>
    <row r="1043721" customFormat="1"/>
    <row r="1043722" customFormat="1"/>
    <row r="1043723" customFormat="1"/>
    <row r="1043724" customFormat="1"/>
    <row r="1043725" customFormat="1"/>
    <row r="1043726" customFormat="1"/>
    <row r="1043727" customFormat="1"/>
    <row r="1043728" customFormat="1"/>
    <row r="1043729" customFormat="1"/>
    <row r="1043730" customFormat="1"/>
    <row r="1043731" customFormat="1"/>
    <row r="1043732" customFormat="1"/>
    <row r="1043733" customFormat="1"/>
    <row r="1043734" customFormat="1"/>
    <row r="1043735" customFormat="1"/>
    <row r="1043736" customFormat="1"/>
    <row r="1043737" customFormat="1"/>
    <row r="1043738" customFormat="1"/>
    <row r="1043739" customFormat="1"/>
    <row r="1043740" customFormat="1"/>
    <row r="1043741" customFormat="1"/>
    <row r="1043742" customFormat="1"/>
    <row r="1043743" customFormat="1"/>
    <row r="1043744" customFormat="1"/>
    <row r="1043745" customFormat="1"/>
    <row r="1043746" customFormat="1"/>
    <row r="1043747" customFormat="1"/>
    <row r="1043748" customFormat="1"/>
    <row r="1043749" customFormat="1"/>
    <row r="1043750" customFormat="1"/>
    <row r="1043751" customFormat="1"/>
    <row r="1043752" customFormat="1"/>
    <row r="1043753" customFormat="1"/>
    <row r="1043754" customFormat="1"/>
    <row r="1043755" customFormat="1"/>
    <row r="1043756" customFormat="1"/>
    <row r="1043757" customFormat="1"/>
    <row r="1043758" customFormat="1"/>
    <row r="1043759" customFormat="1"/>
    <row r="1043760" customFormat="1"/>
    <row r="1043761" customFormat="1"/>
    <row r="1043762" customFormat="1"/>
    <row r="1043763" customFormat="1"/>
    <row r="1043764" customFormat="1"/>
    <row r="1043765" customFormat="1"/>
    <row r="1043766" customFormat="1"/>
    <row r="1043767" customFormat="1"/>
    <row r="1043768" customFormat="1"/>
    <row r="1043769" customFormat="1"/>
    <row r="1043770" customFormat="1"/>
    <row r="1043771" customFormat="1"/>
    <row r="1043772" customFormat="1"/>
    <row r="1043773" customFormat="1"/>
    <row r="1043774" customFormat="1"/>
    <row r="1043775" customFormat="1"/>
    <row r="1043776" customFormat="1"/>
    <row r="1043777" customFormat="1"/>
    <row r="1043778" customFormat="1"/>
    <row r="1043779" customFormat="1"/>
    <row r="1043780" customFormat="1"/>
    <row r="1043781" customFormat="1"/>
    <row r="1043782" customFormat="1"/>
    <row r="1043783" customFormat="1"/>
    <row r="1043784" customFormat="1"/>
    <row r="1043785" customFormat="1"/>
    <row r="1043786" customFormat="1"/>
    <row r="1043787" customFormat="1"/>
    <row r="1043788" customFormat="1"/>
    <row r="1043789" customFormat="1"/>
    <row r="1043790" customFormat="1"/>
    <row r="1043791" customFormat="1"/>
    <row r="1043792" customFormat="1"/>
    <row r="1043793" customFormat="1"/>
    <row r="1043794" customFormat="1"/>
    <row r="1043795" customFormat="1"/>
    <row r="1043796" customFormat="1"/>
    <row r="1043797" customFormat="1"/>
    <row r="1043798" customFormat="1"/>
    <row r="1043799" customFormat="1"/>
    <row r="1043800" customFormat="1"/>
    <row r="1043801" customFormat="1"/>
    <row r="1043802" customFormat="1"/>
    <row r="1043803" customFormat="1"/>
    <row r="1043804" customFormat="1"/>
    <row r="1043805" customFormat="1"/>
    <row r="1043806" customFormat="1"/>
    <row r="1043807" customFormat="1"/>
    <row r="1043808" customFormat="1"/>
    <row r="1043809" customFormat="1"/>
    <row r="1043810" customFormat="1"/>
    <row r="1043811" customFormat="1"/>
    <row r="1043812" customFormat="1"/>
    <row r="1043813" customFormat="1"/>
    <row r="1043814" customFormat="1"/>
    <row r="1043815" customFormat="1"/>
    <row r="1043816" customFormat="1"/>
    <row r="1043817" customFormat="1"/>
    <row r="1043818" customFormat="1"/>
    <row r="1043819" customFormat="1"/>
    <row r="1043820" customFormat="1"/>
    <row r="1043821" customFormat="1"/>
    <row r="1043822" customFormat="1"/>
    <row r="1043823" customFormat="1"/>
    <row r="1043824" customFormat="1"/>
    <row r="1043825" customFormat="1"/>
    <row r="1043826" customFormat="1"/>
    <row r="1043827" customFormat="1"/>
    <row r="1043828" customFormat="1"/>
    <row r="1043829" customFormat="1"/>
    <row r="1043830" customFormat="1"/>
    <row r="1043831" customFormat="1"/>
    <row r="1043832" customFormat="1"/>
    <row r="1043833" customFormat="1"/>
    <row r="1043834" customFormat="1"/>
    <row r="1043835" customFormat="1"/>
    <row r="1043836" customFormat="1"/>
    <row r="1043837" customFormat="1"/>
    <row r="1043838" customFormat="1"/>
    <row r="1043839" customFormat="1"/>
    <row r="1043840" customFormat="1"/>
    <row r="1043841" customFormat="1"/>
    <row r="1043842" customFormat="1"/>
    <row r="1043843" customFormat="1"/>
    <row r="1043844" customFormat="1"/>
    <row r="1043845" customFormat="1"/>
    <row r="1043846" customFormat="1"/>
    <row r="1043847" customFormat="1"/>
    <row r="1043848" customFormat="1"/>
    <row r="1043849" customFormat="1"/>
    <row r="1043850" customFormat="1"/>
    <row r="1043851" customFormat="1"/>
    <row r="1043852" customFormat="1"/>
    <row r="1043853" customFormat="1"/>
    <row r="1043854" customFormat="1"/>
    <row r="1043855" customFormat="1"/>
    <row r="1043856" customFormat="1"/>
    <row r="1043857" customFormat="1"/>
    <row r="1043858" customFormat="1"/>
    <row r="1043859" customFormat="1"/>
    <row r="1043860" customFormat="1"/>
    <row r="1043861" customFormat="1"/>
    <row r="1043862" customFormat="1"/>
    <row r="1043863" customFormat="1"/>
    <row r="1043864" customFormat="1"/>
    <row r="1043865" customFormat="1"/>
    <row r="1043866" customFormat="1"/>
    <row r="1043867" customFormat="1"/>
    <row r="1043868" customFormat="1"/>
    <row r="1043869" customFormat="1"/>
    <row r="1043870" customFormat="1"/>
    <row r="1043871" customFormat="1"/>
    <row r="1043872" customFormat="1"/>
    <row r="1043873" customFormat="1"/>
    <row r="1043874" customFormat="1"/>
    <row r="1043875" customFormat="1"/>
    <row r="1043876" customFormat="1"/>
    <row r="1043877" customFormat="1"/>
    <row r="1043878" customFormat="1"/>
    <row r="1043879" customFormat="1"/>
    <row r="1043880" customFormat="1"/>
    <row r="1043881" customFormat="1"/>
    <row r="1043882" customFormat="1"/>
    <row r="1043883" customFormat="1"/>
    <row r="1043884" customFormat="1"/>
    <row r="1043885" customFormat="1"/>
    <row r="1043886" customFormat="1"/>
    <row r="1043887" customFormat="1"/>
    <row r="1043888" customFormat="1"/>
    <row r="1043889" customFormat="1"/>
    <row r="1043890" customFormat="1"/>
    <row r="1043891" customFormat="1"/>
    <row r="1043892" customFormat="1"/>
    <row r="1043893" customFormat="1"/>
    <row r="1043894" customFormat="1"/>
    <row r="1043895" customFormat="1"/>
    <row r="1043896" customFormat="1"/>
    <row r="1043897" customFormat="1"/>
    <row r="1043898" customFormat="1"/>
    <row r="1043899" customFormat="1"/>
    <row r="1043900" customFormat="1"/>
    <row r="1043901" customFormat="1"/>
    <row r="1043902" customFormat="1"/>
    <row r="1043903" customFormat="1"/>
    <row r="1043904" customFormat="1"/>
    <row r="1043905" customFormat="1"/>
    <row r="1043906" customFormat="1"/>
    <row r="1043907" customFormat="1"/>
    <row r="1043908" customFormat="1"/>
    <row r="1043909" customFormat="1"/>
    <row r="1043910" customFormat="1"/>
    <row r="1043911" customFormat="1"/>
    <row r="1043912" customFormat="1"/>
    <row r="1043913" customFormat="1"/>
    <row r="1043914" customFormat="1"/>
    <row r="1043915" customFormat="1"/>
    <row r="1043916" customFormat="1"/>
    <row r="1043917" customFormat="1"/>
    <row r="1043918" customFormat="1"/>
    <row r="1043919" customFormat="1"/>
    <row r="1043920" customFormat="1"/>
    <row r="1043921" customFormat="1"/>
    <row r="1043922" customFormat="1"/>
    <row r="1043923" customFormat="1"/>
    <row r="1043924" customFormat="1"/>
    <row r="1043925" customFormat="1"/>
    <row r="1043926" customFormat="1"/>
    <row r="1043927" customFormat="1"/>
    <row r="1043928" customFormat="1"/>
    <row r="1043929" customFormat="1"/>
    <row r="1043930" customFormat="1"/>
    <row r="1043931" customFormat="1"/>
    <row r="1043932" customFormat="1"/>
    <row r="1043933" customFormat="1"/>
    <row r="1043934" customFormat="1"/>
    <row r="1043935" customFormat="1"/>
    <row r="1043936" customFormat="1"/>
    <row r="1043937" customFormat="1"/>
    <row r="1043938" customFormat="1"/>
    <row r="1043939" customFormat="1"/>
    <row r="1043940" customFormat="1"/>
    <row r="1043941" customFormat="1"/>
    <row r="1043942" customFormat="1"/>
    <row r="1043943" customFormat="1"/>
    <row r="1043944" customFormat="1"/>
    <row r="1043945" customFormat="1"/>
    <row r="1043946" customFormat="1"/>
    <row r="1043947" customFormat="1"/>
    <row r="1043948" customFormat="1"/>
    <row r="1043949" customFormat="1"/>
    <row r="1043950" customFormat="1"/>
    <row r="1043951" customFormat="1"/>
    <row r="1043952" customFormat="1"/>
    <row r="1043953" customFormat="1"/>
    <row r="1043954" customFormat="1"/>
    <row r="1043955" customFormat="1"/>
    <row r="1043956" customFormat="1"/>
    <row r="1043957" customFormat="1"/>
    <row r="1043958" customFormat="1"/>
    <row r="1043959" customFormat="1"/>
    <row r="1043960" customFormat="1"/>
    <row r="1043961" customFormat="1"/>
    <row r="1043962" customFormat="1"/>
    <row r="1043963" customFormat="1"/>
    <row r="1043964" customFormat="1"/>
    <row r="1043965" customFormat="1"/>
    <row r="1043966" customFormat="1"/>
    <row r="1043967" customFormat="1"/>
    <row r="1043968" customFormat="1"/>
    <row r="1043969" customFormat="1"/>
    <row r="1043970" customFormat="1"/>
    <row r="1043971" customFormat="1"/>
    <row r="1043972" customFormat="1"/>
    <row r="1043973" customFormat="1"/>
    <row r="1043974" customFormat="1"/>
    <row r="1043975" customFormat="1"/>
    <row r="1043976" customFormat="1"/>
    <row r="1043977" customFormat="1"/>
    <row r="1043978" customFormat="1"/>
    <row r="1043979" customFormat="1"/>
    <row r="1043980" customFormat="1"/>
    <row r="1043981" customFormat="1"/>
    <row r="1043982" customFormat="1"/>
    <row r="1043983" customFormat="1"/>
    <row r="1043984" customFormat="1"/>
    <row r="1043985" customFormat="1"/>
    <row r="1043986" customFormat="1"/>
    <row r="1043987" customFormat="1"/>
    <row r="1043988" customFormat="1"/>
    <row r="1043989" customFormat="1"/>
    <row r="1043990" customFormat="1"/>
    <row r="1043991" customFormat="1"/>
    <row r="1043992" customFormat="1"/>
    <row r="1043993" customFormat="1"/>
    <row r="1043994" customFormat="1"/>
    <row r="1043995" customFormat="1"/>
    <row r="1043996" customFormat="1"/>
    <row r="1043997" customFormat="1"/>
    <row r="1043998" customFormat="1"/>
    <row r="1043999" customFormat="1"/>
    <row r="1044000" customFormat="1"/>
    <row r="1044001" customFormat="1"/>
    <row r="1044002" customFormat="1"/>
    <row r="1044003" customFormat="1"/>
    <row r="1044004" customFormat="1"/>
    <row r="1044005" customFormat="1"/>
    <row r="1044006" customFormat="1"/>
    <row r="1044007" customFormat="1"/>
    <row r="1044008" customFormat="1"/>
    <row r="1044009" customFormat="1"/>
    <row r="1044010" customFormat="1"/>
    <row r="1044011" customFormat="1"/>
    <row r="1044012" customFormat="1"/>
    <row r="1044013" customFormat="1"/>
    <row r="1044014" customFormat="1"/>
    <row r="1044015" customFormat="1"/>
    <row r="1044016" customFormat="1"/>
    <row r="1044017" customFormat="1"/>
    <row r="1044018" customFormat="1"/>
    <row r="1044019" customFormat="1"/>
    <row r="1044020" customFormat="1"/>
    <row r="1044021" customFormat="1"/>
    <row r="1044022" customFormat="1"/>
    <row r="1044023" customFormat="1"/>
    <row r="1044024" customFormat="1"/>
    <row r="1044025" customFormat="1"/>
    <row r="1044026" customFormat="1"/>
    <row r="1044027" customFormat="1"/>
    <row r="1044028" customFormat="1"/>
    <row r="1044029" customFormat="1"/>
    <row r="1044030" customFormat="1"/>
    <row r="1044031" customFormat="1"/>
    <row r="1044032" customFormat="1"/>
    <row r="1044033" customFormat="1"/>
    <row r="1044034" customFormat="1"/>
    <row r="1044035" customFormat="1"/>
    <row r="1044036" customFormat="1"/>
    <row r="1044037" customFormat="1"/>
    <row r="1044038" customFormat="1"/>
    <row r="1044039" customFormat="1"/>
    <row r="1044040" customFormat="1"/>
    <row r="1044041" customFormat="1"/>
    <row r="1044042" customFormat="1"/>
    <row r="1044043" customFormat="1"/>
    <row r="1044044" customFormat="1"/>
    <row r="1044045" customFormat="1"/>
    <row r="1044046" customFormat="1"/>
    <row r="1044047" customFormat="1"/>
    <row r="1044048" customFormat="1"/>
    <row r="1044049" customFormat="1"/>
    <row r="1044050" customFormat="1"/>
    <row r="1044051" customFormat="1"/>
    <row r="1044052" customFormat="1"/>
    <row r="1044053" customFormat="1"/>
    <row r="1044054" customFormat="1"/>
    <row r="1044055" customFormat="1"/>
    <row r="1044056" customFormat="1"/>
    <row r="1044057" customFormat="1"/>
    <row r="1044058" customFormat="1"/>
    <row r="1044059" customFormat="1"/>
    <row r="1044060" customFormat="1"/>
    <row r="1044061" customFormat="1"/>
    <row r="1044062" customFormat="1"/>
    <row r="1044063" customFormat="1"/>
    <row r="1044064" customFormat="1"/>
    <row r="1044065" customFormat="1"/>
    <row r="1044066" customFormat="1"/>
    <row r="1044067" customFormat="1"/>
    <row r="1044068" customFormat="1"/>
    <row r="1044069" customFormat="1"/>
    <row r="1044070" customFormat="1"/>
    <row r="1044071" customFormat="1"/>
    <row r="1044072" customFormat="1"/>
    <row r="1044073" customFormat="1"/>
    <row r="1044074" customFormat="1"/>
    <row r="1044075" customFormat="1"/>
    <row r="1044076" customFormat="1"/>
    <row r="1044077" customFormat="1"/>
    <row r="1044078" customFormat="1"/>
    <row r="1044079" customFormat="1"/>
    <row r="1044080" customFormat="1"/>
    <row r="1044081" customFormat="1"/>
    <row r="1044082" customFormat="1"/>
    <row r="1044083" customFormat="1"/>
    <row r="1044084" customFormat="1"/>
    <row r="1044085" customFormat="1"/>
    <row r="1044086" customFormat="1"/>
    <row r="1044087" customFormat="1"/>
    <row r="1044088" customFormat="1"/>
    <row r="1044089" customFormat="1"/>
    <row r="1044090" customFormat="1"/>
    <row r="1044091" customFormat="1"/>
    <row r="1044092" customFormat="1"/>
    <row r="1044093" customFormat="1"/>
    <row r="1044094" customFormat="1"/>
    <row r="1044095" customFormat="1"/>
    <row r="1044096" customFormat="1"/>
    <row r="1044097" customFormat="1"/>
    <row r="1044098" customFormat="1"/>
    <row r="1044099" customFormat="1"/>
    <row r="1044100" customFormat="1"/>
    <row r="1044101" customFormat="1"/>
    <row r="1044102" customFormat="1"/>
    <row r="1044103" customFormat="1"/>
    <row r="1044104" customFormat="1"/>
    <row r="1044105" customFormat="1"/>
    <row r="1044106" customFormat="1"/>
    <row r="1044107" customFormat="1"/>
    <row r="1044108" customFormat="1"/>
    <row r="1044109" customFormat="1"/>
    <row r="1044110" customFormat="1"/>
    <row r="1044111" customFormat="1"/>
    <row r="1044112" customFormat="1"/>
    <row r="1044113" customFormat="1"/>
    <row r="1044114" customFormat="1"/>
    <row r="1044115" customFormat="1"/>
    <row r="1044116" customFormat="1"/>
    <row r="1044117" customFormat="1"/>
    <row r="1044118" customFormat="1"/>
    <row r="1044119" customFormat="1"/>
    <row r="1044120" customFormat="1"/>
    <row r="1044121" customFormat="1"/>
    <row r="1044122" customFormat="1"/>
    <row r="1044123" customFormat="1"/>
    <row r="1044124" customFormat="1"/>
    <row r="1044125" customFormat="1"/>
    <row r="1044126" customFormat="1"/>
    <row r="1044127" customFormat="1"/>
    <row r="1044128" customFormat="1"/>
    <row r="1044129" customFormat="1"/>
    <row r="1044130" customFormat="1"/>
    <row r="1044131" customFormat="1"/>
    <row r="1044132" customFormat="1"/>
    <row r="1044133" customFormat="1"/>
    <row r="1044134" customFormat="1"/>
    <row r="1044135" customFormat="1"/>
    <row r="1044136" customFormat="1"/>
    <row r="1044137" customFormat="1"/>
    <row r="1044138" customFormat="1"/>
    <row r="1044139" customFormat="1"/>
    <row r="1044140" customFormat="1"/>
    <row r="1044141" customFormat="1"/>
    <row r="1044142" customFormat="1"/>
    <row r="1044143" customFormat="1"/>
    <row r="1044144" customFormat="1"/>
    <row r="1044145" customFormat="1"/>
    <row r="1044146" customFormat="1"/>
    <row r="1044147" customFormat="1"/>
    <row r="1044148" customFormat="1"/>
    <row r="1044149" customFormat="1"/>
    <row r="1044150" customFormat="1"/>
    <row r="1044151" customFormat="1"/>
    <row r="1044152" customFormat="1"/>
    <row r="1044153" customFormat="1"/>
    <row r="1044154" customFormat="1"/>
    <row r="1044155" customFormat="1"/>
    <row r="1044156" customFormat="1"/>
    <row r="1044157" customFormat="1"/>
    <row r="1044158" customFormat="1"/>
    <row r="1044159" customFormat="1"/>
    <row r="1044160" customFormat="1"/>
    <row r="1044161" customFormat="1"/>
    <row r="1044162" customFormat="1"/>
    <row r="1044163" customFormat="1"/>
    <row r="1044164" customFormat="1"/>
    <row r="1044165" customFormat="1"/>
    <row r="1044166" customFormat="1"/>
    <row r="1044167" customFormat="1"/>
    <row r="1044168" customFormat="1"/>
    <row r="1044169" customFormat="1"/>
    <row r="1044170" customFormat="1"/>
    <row r="1044171" customFormat="1"/>
    <row r="1044172" customFormat="1"/>
    <row r="1044173" customFormat="1"/>
    <row r="1044174" customFormat="1"/>
    <row r="1044175" customFormat="1"/>
    <row r="1044176" customFormat="1"/>
    <row r="1044177" customFormat="1"/>
    <row r="1044178" customFormat="1"/>
    <row r="1044179" customFormat="1"/>
    <row r="1044180" customFormat="1"/>
    <row r="1044181" customFormat="1"/>
    <row r="1044182" customFormat="1"/>
    <row r="1044183" customFormat="1"/>
    <row r="1044184" customFormat="1"/>
    <row r="1044185" customFormat="1"/>
    <row r="1044186" customFormat="1"/>
    <row r="1044187" customFormat="1"/>
    <row r="1044188" customFormat="1"/>
    <row r="1044189" customFormat="1"/>
    <row r="1044190" customFormat="1"/>
    <row r="1044191" customFormat="1"/>
    <row r="1044192" customFormat="1"/>
    <row r="1044193" customFormat="1"/>
    <row r="1044194" customFormat="1"/>
    <row r="1044195" customFormat="1"/>
    <row r="1044196" customFormat="1"/>
    <row r="1044197" customFormat="1"/>
    <row r="1044198" customFormat="1"/>
    <row r="1044199" customFormat="1"/>
    <row r="1044200" customFormat="1"/>
    <row r="1044201" customFormat="1"/>
    <row r="1044202" customFormat="1"/>
    <row r="1044203" customFormat="1"/>
    <row r="1044204" customFormat="1"/>
    <row r="1044205" customFormat="1"/>
    <row r="1044206" customFormat="1"/>
    <row r="1044207" customFormat="1"/>
    <row r="1044208" customFormat="1"/>
    <row r="1044209" customFormat="1"/>
    <row r="1044210" customFormat="1"/>
    <row r="1044211" customFormat="1"/>
    <row r="1044212" customFormat="1"/>
    <row r="1044213" customFormat="1"/>
    <row r="1044214" customFormat="1"/>
    <row r="1044215" customFormat="1"/>
    <row r="1044216" customFormat="1"/>
    <row r="1044217" customFormat="1"/>
    <row r="1044218" customFormat="1"/>
    <row r="1044219" customFormat="1"/>
    <row r="1044220" customFormat="1"/>
    <row r="1044221" customFormat="1"/>
    <row r="1044222" customFormat="1"/>
    <row r="1044223" customFormat="1"/>
    <row r="1044224" customFormat="1"/>
    <row r="1044225" customFormat="1"/>
    <row r="1044226" customFormat="1"/>
    <row r="1044227" customFormat="1"/>
    <row r="1044228" customFormat="1"/>
    <row r="1044229" customFormat="1"/>
    <row r="1044230" customFormat="1"/>
    <row r="1044231" customFormat="1"/>
    <row r="1044232" customFormat="1"/>
    <row r="1044233" customFormat="1"/>
    <row r="1044234" customFormat="1"/>
    <row r="1044235" customFormat="1"/>
    <row r="1044236" customFormat="1"/>
    <row r="1044237" customFormat="1"/>
    <row r="1044238" customFormat="1"/>
    <row r="1044239" customFormat="1"/>
    <row r="1044240" customFormat="1"/>
    <row r="1044241" customFormat="1"/>
    <row r="1044242" customFormat="1"/>
    <row r="1044243" customFormat="1"/>
    <row r="1044244" customFormat="1"/>
    <row r="1044245" customFormat="1"/>
    <row r="1044246" customFormat="1"/>
    <row r="1044247" customFormat="1"/>
    <row r="1044248" customFormat="1"/>
    <row r="1044249" customFormat="1"/>
    <row r="1044250" customFormat="1"/>
    <row r="1044251" customFormat="1"/>
    <row r="1044252" customFormat="1"/>
    <row r="1044253" customFormat="1"/>
    <row r="1044254" customFormat="1"/>
    <row r="1044255" customFormat="1"/>
    <row r="1044256" customFormat="1"/>
    <row r="1044257" customFormat="1"/>
    <row r="1044258" customFormat="1"/>
    <row r="1044259" customFormat="1"/>
    <row r="1044260" customFormat="1"/>
    <row r="1044261" customFormat="1"/>
    <row r="1044262" customFormat="1"/>
    <row r="1044263" customFormat="1"/>
    <row r="1044264" customFormat="1"/>
    <row r="1044265" customFormat="1"/>
    <row r="1044266" customFormat="1"/>
    <row r="1044267" customFormat="1"/>
    <row r="1044268" customFormat="1"/>
    <row r="1044269" customFormat="1"/>
    <row r="1044270" customFormat="1"/>
    <row r="1044271" customFormat="1"/>
    <row r="1044272" customFormat="1"/>
    <row r="1044273" customFormat="1"/>
    <row r="1044274" customFormat="1"/>
    <row r="1044275" customFormat="1"/>
    <row r="1044276" customFormat="1"/>
    <row r="1044277" customFormat="1"/>
    <row r="1044278" customFormat="1"/>
    <row r="1044279" customFormat="1"/>
    <row r="1044280" customFormat="1"/>
    <row r="1044281" customFormat="1"/>
    <row r="1044282" customFormat="1"/>
    <row r="1044283" customFormat="1"/>
    <row r="1044284" customFormat="1"/>
    <row r="1044285" customFormat="1"/>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6">
    <mergeCell ref="A1:W1"/>
    <mergeCell ref="A3:A4"/>
    <mergeCell ref="B3:B4"/>
    <mergeCell ref="C3:C4"/>
    <mergeCell ref="D3:D4"/>
    <mergeCell ref="E3:E4"/>
    <mergeCell ref="F3:F4"/>
    <mergeCell ref="O3:O4"/>
    <mergeCell ref="P3:P4"/>
    <mergeCell ref="Q3:Q4"/>
    <mergeCell ref="R3:R4"/>
    <mergeCell ref="S3:S4"/>
    <mergeCell ref="T3:T4"/>
    <mergeCell ref="U3:U4"/>
    <mergeCell ref="V3:V4"/>
    <mergeCell ref="W3:W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整体自评表</vt:lpstr>
      <vt:lpstr>部门整体汇总表</vt:lpstr>
      <vt:lpstr>项目自评汇总表</vt:lpstr>
      <vt:lpstr>定额补助</vt:lpstr>
      <vt:lpstr>非编教师经费</vt:lpstr>
      <vt:lpstr>校园安保</vt:lpstr>
      <vt:lpstr>第三方机构绩效评价报告备案表</vt:lpstr>
      <vt:lpstr>指标支付明细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惠子</cp:lastModifiedBy>
  <dcterms:created xsi:type="dcterms:W3CDTF">2022-01-13T09:26:00Z</dcterms:created>
  <dcterms:modified xsi:type="dcterms:W3CDTF">2025-04-21T01:38:17Z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ADF2939B243A4032A7F24B676E6911C1_13</vt:lpwstr>
  </property>
  <property fmtid="{D5CDD505-2E9C-101B-9397-08002B2CF9AE}" pid="3" name="KSOProductBuildVer">
    <vt:lpwstr>2052-12.1.0.20784</vt:lpwstr>
  </property>
</Properties>
</file>