
<file path=[Content_Types].xml><?xml version="1.0" encoding="utf-8"?>
<Types xmlns="http://schemas.openxmlformats.org/package/2006/content-types">
  <Default Extension="vml" ContentType="application/vnd.openxmlformats-officedocument.vmlDrawing"/>
  <Default Extension="xlsx" ContentType="application/vnd.openxmlformats-officedocument.spreadsheetml.shee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75" activeTab="2"/>
  </bookViews>
  <sheets>
    <sheet name="整体自评表" sheetId="3" r:id="rId1"/>
    <sheet name="部门整体汇总表" sheetId="4" r:id="rId2"/>
    <sheet name="项目自评汇总表" sheetId="1" r:id="rId3"/>
    <sheet name="定额补助" sheetId="6" r:id="rId4"/>
    <sheet name="校园安保" sheetId="7" r:id="rId5"/>
    <sheet name="区级公用经费" sheetId="8" r:id="rId6"/>
    <sheet name="非编教师经费" sheetId="10" r:id="rId7"/>
    <sheet name="第三方机构绩效评价报告备案表" sheetId="5" r:id="rId8"/>
    <sheet name="党建经费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<sst xmlns="http://schemas.openxmlformats.org/spreadsheetml/2006/main" count="412" uniqueCount="157">
  <si>
    <t>2024年度武汉市东西湖区天合德佑幼儿园
部门整体绩效自评表</t>
  </si>
  <si>
    <t>单位名称：武汉市东西湖区天合德佑幼儿园               填报日期：2025年4月14日</t>
  </si>
  <si>
    <t>单位名称</t>
  </si>
  <si>
    <t>武汉市东西湖区天合德佑幼儿园</t>
  </si>
  <si>
    <t>基本支出总额</t>
  </si>
  <si>
    <t>项目支出总额</t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</si>
  <si>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</si>
  <si>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</si>
  <si>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</si>
  <si>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</si>
  <si>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</si>
  <si>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部门整体支出总额</t>
  </si>
  <si>
    <t>年度绩效目标1：
（80分）</t>
  </si>
  <si>
    <t>在严格执行上级财经纪律制度的前提下，2024年度完成各项资金支出进度要求，保障幼儿园各项工作顺利开展。</t>
  </si>
  <si>
    <t>年度绩效目标（80分）</t>
  </si>
  <si>
    <t>一级指标</t>
  </si>
  <si>
    <t>二级指标</t>
  </si>
  <si>
    <t>三级指标</t>
  </si>
  <si>
    <t>年初目标值（A）</t>
  </si>
  <si>
    <t>实际完成值（B）</t>
  </si>
  <si>
    <t>得分</t>
  </si>
  <si>
    <t>成本指标（20分）</t>
  </si>
  <si>
    <t>经济成本指标</t>
  </si>
  <si>
    <t>教学成本控制率</t>
  </si>
  <si>
    <t>产出指标（20分）</t>
  </si>
  <si>
    <t>数量指标</t>
  </si>
  <si>
    <t>各项业务工作安排完成率</t>
  </si>
  <si>
    <t>质量指标</t>
  </si>
  <si>
    <t>经费预算控制率</t>
  </si>
  <si>
    <t>保障周边幼儿入学率</t>
  </si>
  <si>
    <t>保障</t>
  </si>
  <si>
    <t>效益指标（30分）</t>
  </si>
  <si>
    <t>社会效益指标</t>
  </si>
  <si>
    <t>提升教育教学质量</t>
  </si>
  <si>
    <t>经济效益指标</t>
  </si>
  <si>
    <t>促进社会经济发展</t>
  </si>
  <si>
    <t>促进</t>
  </si>
  <si>
    <t>满意度指标(10分)</t>
  </si>
  <si>
    <t>社会公众及服务对象满意度指标</t>
  </si>
  <si>
    <t>社会满意度</t>
  </si>
  <si>
    <t>≥95%</t>
  </si>
  <si>
    <t>总分</t>
  </si>
  <si>
    <t>偏差大或
目标未完成
原因分析</t>
  </si>
  <si>
    <t>无</t>
  </si>
  <si>
    <t>改进措施及
结果应用方案</t>
  </si>
  <si>
    <t>单位主要负责人
签批意见</t>
  </si>
  <si>
    <t xml:space="preserve">    
         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</si>
  <si>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</si>
  <si>
    <t>2024年度东西湖区天合德佑幼儿园整体自评汇总表</t>
  </si>
  <si>
    <t>填表人：朱艳芝</t>
  </si>
  <si>
    <t>联系电话：13163385089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</si>
  <si>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</si>
  <si>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</si>
  <si>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</si>
  <si>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</si>
  <si>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</si>
  <si>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</si>
  <si>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</si>
  <si>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</si>
  <si>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</si>
  <si>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</si>
  <si>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</si>
  <si>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</si>
  <si>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</si>
  <si>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</si>
  <si>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</si>
  <si>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</si>
  <si>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</si>
  <si>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</si>
  <si>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满意度指标
（10分）</t>
  </si>
  <si>
    <t>合计</t>
  </si>
  <si>
    <t>038113</t>
  </si>
  <si>
    <t>2024年度武汉市东西湖区天合德佑幼儿园项目绩效自评情况汇总表</t>
  </si>
  <si>
    <t>项目自评得分</t>
  </si>
  <si>
    <t>定额补助</t>
  </si>
  <si>
    <t>校园安保</t>
  </si>
  <si>
    <t>区级公用经费</t>
  </si>
  <si>
    <t>非编教师经费</t>
  </si>
  <si>
    <t>2024年度武汉市东西湖区天合德佑幼儿园
项目绩效自评表</t>
  </si>
  <si>
    <t>单位名称：武汉市东西湖区天合德佑幼儿园                    填报日期：2025年4月14日</t>
  </si>
  <si>
    <t>主管部门</t>
  </si>
  <si>
    <t>武汉市东西湖区教育局</t>
  </si>
  <si>
    <t>项目实施单位</t>
  </si>
  <si>
    <t>天合德佑幼儿园</t>
  </si>
  <si>
    <t>项目类别</t>
  </si>
  <si>
    <r>
      <rPr>
        <sz val="10.5"/>
        <color theme="1"/>
        <rFont val="宋体"/>
        <charset val="134"/>
      </rPr>
      <t xml:space="preserve">1、部门预算项目   </t>
    </r>
    <r>
      <rPr>
        <sz val="10.5"/>
        <color theme="1"/>
        <rFont val="Wingdings 2"/>
        <charset val="134"/>
      </rPr>
      <t>R</t>
    </r>
    <r>
      <rPr>
        <sz val="10.5"/>
        <color theme="1"/>
        <rFont val="宋体"/>
        <charset val="134"/>
      </rPr>
      <t xml:space="preserve">   2、区直专项   □</t>
    </r>
  </si>
  <si>
    <t>项目属性</t>
  </si>
  <si>
    <r>
      <rPr>
        <sz val="10.5"/>
        <color theme="1"/>
        <rFont val="宋体"/>
        <charset val="134"/>
      </rPr>
      <t xml:space="preserve">1、持续性项目     </t>
    </r>
    <r>
      <rPr>
        <sz val="10.5"/>
        <color theme="1"/>
        <rFont val="Wingdings 2"/>
        <charset val="134"/>
      </rPr>
      <t>R</t>
    </r>
    <r>
      <rPr>
        <sz val="10.5"/>
        <color theme="1"/>
        <rFont val="宋体"/>
        <charset val="134"/>
      </rPr>
      <t xml:space="preserve">   2、新增性项目 □</t>
    </r>
  </si>
  <si>
    <t>项目类型</t>
  </si>
  <si>
    <r>
      <rPr>
        <sz val="10.5"/>
        <color theme="1"/>
        <rFont val="宋体"/>
        <charset val="134"/>
      </rPr>
      <t xml:space="preserve">1、常年性项目     </t>
    </r>
    <r>
      <rPr>
        <sz val="10.5"/>
        <color theme="1"/>
        <rFont val="Wingdings 2"/>
        <charset val="134"/>
      </rPr>
      <t>R</t>
    </r>
    <r>
      <rPr>
        <sz val="10.5"/>
        <color theme="1"/>
        <rFont val="宋体"/>
        <charset val="134"/>
      </rPr>
      <t xml:space="preserve">   2、延续性项目 □      3、一次性项目 □</t>
    </r>
  </si>
  <si>
    <t>年度财政资金总额</t>
  </si>
  <si>
    <r>
      <rPr>
        <sz val="10.5"/>
        <color theme="1"/>
        <rFont val="宋体"/>
        <charset val="134"/>
      </rPr>
      <t>年度
绩效
目标
（</t>
    </r>
    <r>
      <rPr>
        <sz val="10"/>
        <color theme="1"/>
        <rFont val="宋体"/>
        <charset val="134"/>
      </rPr>
      <t>80</t>
    </r>
    <r>
      <rPr>
        <sz val="10.5"/>
        <color theme="1"/>
        <rFont val="宋体"/>
        <charset val="134"/>
      </rPr>
      <t>分）</t>
    </r>
  </si>
  <si>
    <t>6600元/人</t>
  </si>
  <si>
    <t>教职工人数</t>
  </si>
  <si>
    <t>12人</t>
  </si>
  <si>
    <t>补助覆盖率</t>
  </si>
  <si>
    <t>保障教职工基本需求</t>
  </si>
  <si>
    <t>满意度指标（10分）</t>
  </si>
  <si>
    <t>服务对象满意度指标</t>
  </si>
  <si>
    <t>教职工满意度</t>
  </si>
  <si>
    <t>≧90%</t>
  </si>
  <si>
    <t>校园安保支出</t>
  </si>
  <si>
    <t>6万元/人·年</t>
  </si>
  <si>
    <t>5.5万元/人·年</t>
  </si>
  <si>
    <t>保安人数</t>
  </si>
  <si>
    <t>3人</t>
  </si>
  <si>
    <t>安全责任事故</t>
  </si>
  <si>
    <t>0起</t>
  </si>
  <si>
    <t>时效指标</t>
  </si>
  <si>
    <t>2024年完成</t>
  </si>
  <si>
    <t>构建安全和谐平安校园</t>
  </si>
  <si>
    <t>达成</t>
  </si>
  <si>
    <t>师生满意率</t>
  </si>
  <si>
    <t>≥90%</t>
  </si>
  <si>
    <r>
      <rPr>
        <sz val="10.5"/>
        <color theme="1"/>
        <rFont val="宋体"/>
        <charset val="134"/>
      </rPr>
      <t xml:space="preserve">1、部门预算项目   </t>
    </r>
    <r>
      <rPr>
        <sz val="10.5"/>
        <color theme="1"/>
        <rFont val="Wingdings 2"/>
        <charset val="134"/>
      </rPr>
      <t>R</t>
    </r>
    <r>
      <rPr>
        <sz val="10.5"/>
        <color theme="1"/>
        <rFont val="宋体"/>
        <charset val="134"/>
      </rPr>
      <t xml:space="preserve">  2、区直专项   □</t>
    </r>
  </si>
  <si>
    <r>
      <rPr>
        <sz val="10.5"/>
        <color theme="1"/>
        <rFont val="宋体"/>
        <charset val="134"/>
      </rPr>
      <t>经济成本指标</t>
    </r>
  </si>
  <si>
    <t>学前公用经费生均标准</t>
  </si>
  <si>
    <r>
      <rPr>
        <sz val="10.5"/>
        <color theme="1"/>
        <rFont val="Times New Roman"/>
        <charset val="134"/>
      </rPr>
      <t>480</t>
    </r>
    <r>
      <rPr>
        <sz val="10.5"/>
        <color theme="1"/>
        <rFont val="宋体"/>
        <charset val="134"/>
      </rPr>
      <t>元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生</t>
    </r>
  </si>
  <si>
    <r>
      <rPr>
        <sz val="10.5"/>
        <color theme="1"/>
        <rFont val="宋体"/>
        <charset val="134"/>
      </rPr>
      <t>数量指标</t>
    </r>
  </si>
  <si>
    <t>学前公用经费人数</t>
  </si>
  <si>
    <t>127人</t>
  </si>
  <si>
    <t>教育教学活动顺利开展</t>
  </si>
  <si>
    <r>
      <rPr>
        <sz val="10.5"/>
        <color theme="1"/>
        <rFont val="宋体"/>
        <charset val="134"/>
      </rPr>
      <t>顺利开展</t>
    </r>
  </si>
  <si>
    <t>保障学校日常运转</t>
  </si>
  <si>
    <r>
      <rPr>
        <sz val="10.5"/>
        <color theme="1"/>
        <rFont val="宋体"/>
        <charset val="134"/>
      </rPr>
      <t>保障</t>
    </r>
  </si>
  <si>
    <t>服务对象满意度
指标</t>
  </si>
  <si>
    <r>
      <rPr>
        <sz val="10.5"/>
        <color theme="1"/>
        <rFont val="仿宋_GB2312"/>
        <charset val="134"/>
      </rPr>
      <t>≥</t>
    </r>
    <r>
      <rPr>
        <sz val="10.5"/>
        <color theme="1"/>
        <rFont val="仿宋_GB2312"/>
        <charset val="134"/>
      </rPr>
      <t>90%</t>
    </r>
  </si>
  <si>
    <t>非编教师经费支出</t>
  </si>
  <si>
    <t>298.8万元</t>
  </si>
  <si>
    <t>243.18万元</t>
  </si>
  <si>
    <t>非编教师人数</t>
  </si>
  <si>
    <t>保障教师利益</t>
  </si>
  <si>
    <t>每月按时发放</t>
  </si>
  <si>
    <t>按时完成</t>
  </si>
  <si>
    <t>确保幼儿园保育教育工作正常进行</t>
  </si>
  <si>
    <t>教师满意率</t>
  </si>
  <si>
    <t>2024年度武汉市东西湖区长源幼儿园
项目绩效自评表</t>
  </si>
  <si>
    <t>单位名称： 武汉市东西湖区天合德佑幼儿园                        填报日期：2025年4月14日</t>
  </si>
  <si>
    <t>党建经费　</t>
  </si>
  <si>
    <t>长源幼儿园</t>
  </si>
  <si>
    <t>1、部门预算项目   □   2、区直专项   □</t>
  </si>
  <si>
    <t>1、持续性项目     □   2、新增性项目 □</t>
  </si>
  <si>
    <r>
      <rPr>
        <sz val="10.5"/>
        <color theme="1"/>
        <rFont val="宋体"/>
        <charset val="134"/>
      </rPr>
      <t>1、常年性项目</t>
    </r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□</t>
    </r>
    <r>
      <rPr>
        <sz val="10.5"/>
        <color theme="1"/>
        <rFont val="宋体"/>
        <charset val="134"/>
      </rPr>
      <t xml:space="preserve">   </t>
    </r>
    <r>
      <rPr>
        <sz val="10.5"/>
        <color theme="1"/>
        <rFont val="宋体"/>
        <charset val="134"/>
      </rPr>
      <t>2、延续性项目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□</t>
    </r>
    <r>
      <rPr>
        <sz val="10.5"/>
        <color theme="1"/>
        <rFont val="宋体"/>
        <charset val="134"/>
      </rPr>
      <t xml:space="preserve">      </t>
    </r>
    <r>
      <rPr>
        <sz val="10.5"/>
        <color theme="1"/>
        <rFont val="宋体"/>
        <charset val="134"/>
      </rPr>
      <t>3、一次性项目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□</t>
    </r>
  </si>
  <si>
    <t>经济成本</t>
  </si>
  <si>
    <t>党员人均活动成本</t>
  </si>
  <si>
    <t>不低于200元/人</t>
  </si>
  <si>
    <t>完成</t>
  </si>
  <si>
    <t>党员人数</t>
  </si>
  <si>
    <t>33人</t>
  </si>
  <si>
    <t>开展好“三会一课”、主题党日活动、党员和入党积极分子教育培训、购买书籍，学习调研等红色教育活动　</t>
  </si>
  <si>
    <t>按照上级党员教育培训工作要求完成各项培训教育活动</t>
  </si>
  <si>
    <t>提高全区教育系统党员的政治素质和服务质量　活动长效影响度及在全系统营造良好风气</t>
  </si>
  <si>
    <t>弘扬“三种精神”，按照“五化”标准，建强基层党组织；深化“五亮”行动，提高作风建设。</t>
  </si>
  <si>
    <t>提高</t>
  </si>
  <si>
    <t>群众满意度</t>
  </si>
  <si>
    <t>党建活动开展不丰富。</t>
  </si>
  <si>
    <t>丰富党建活动。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</si>
</sst>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楷体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.5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0.5"/>
      <color theme="1"/>
      <name val="仿宋_GB2312"/>
      <charset val="134"/>
    </font>
    <font>
      <sz val="10.5"/>
      <color theme="1"/>
      <name val="Wingdings 2"/>
      <charset val="134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0" fontId="0" fillId="0" borderId="1" xfId="3" applyNumberFormat="1" applyBorder="1">
      <alignment vertical="center"/>
    </xf>
    <xf numFmtId="10" fontId="3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</xdr:colOff>
          <xdr:row>0</xdr:row>
          <xdr:rowOff>86995</xdr:rowOff>
        </xdr:from>
        <xdr:to>
          <xdr:col>27</xdr:col>
          <xdr:colOff>295910</xdr:colOff>
          <xdr:row>63</xdr:row>
          <xdr:rowOff>83820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795" y="86995"/>
              <a:ext cx="18801715" cy="11439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Workbook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K15" sqref="K15"/>
    </sheetView>
  </sheetViews>
  <sheetFormatPr defaultColWidth="9" defaultRowHeight="13.5" outlineLevelCol="7"/>
  <cols>
    <col min="1" max="1" width="7.625" customWidth="1"/>
    <col min="2" max="2" width="8.125" customWidth="1"/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/>
      <c r="C3" s="4" t="s">
        <v>3</v>
      </c>
      <c r="D3" s="4"/>
      <c r="E3" s="4"/>
      <c r="F3" s="4"/>
      <c r="G3" s="4"/>
      <c r="H3" s="4"/>
    </row>
    <row r="4" ht="30" customHeight="1" spans="1:8">
      <c r="A4" s="4" t="s">
        <v>4</v>
      </c>
      <c r="B4" s="4"/>
      <c r="C4" s="5">
        <v>0</v>
      </c>
      <c r="D4" s="5"/>
      <c r="E4" s="5"/>
      <c r="F4" s="4" t="s">
        <v>5</v>
      </c>
      <c r="G4" s="4"/>
      <c r="H4" s="4">
        <v>188.48</v>
      </c>
    </row>
    <row r="5" ht="30" customHeight="1" spans="1:8">
      <c r="A5" s="6" t="s">
        <v>6</v>
      </c>
      <c r="B5" s="7"/>
      <c r="C5" s="4"/>
      <c r="D5" s="4" t="s">
        <v>7</v>
      </c>
      <c r="E5" s="4" t="s">
        <v>8</v>
      </c>
      <c r="F5" s="4" t="s">
        <v>9</v>
      </c>
      <c r="G5" s="6" t="s">
        <v>10</v>
      </c>
      <c r="H5" s="7"/>
    </row>
    <row r="6" ht="30" customHeight="1" spans="1:8">
      <c r="A6" s="8"/>
      <c r="B6" s="9"/>
      <c r="C6" s="4" t="s">
        <v>11</v>
      </c>
      <c r="D6" s="4">
        <v>188.48</v>
      </c>
      <c r="E6" s="4">
        <v>125.19</v>
      </c>
      <c r="F6" s="51">
        <f>E6/D6</f>
        <v>0.664208404074703</v>
      </c>
      <c r="G6" s="52">
        <f>20*F6</f>
        <v>13.2841680814941</v>
      </c>
      <c r="H6" s="52"/>
    </row>
    <row r="7" ht="30" customHeight="1" spans="1:8">
      <c r="A7" s="4" t="s">
        <v>12</v>
      </c>
      <c r="B7" s="4"/>
      <c r="C7" s="53" t="s">
        <v>13</v>
      </c>
      <c r="D7" s="54"/>
      <c r="E7" s="54"/>
      <c r="F7" s="54"/>
      <c r="G7" s="54"/>
      <c r="H7" s="55"/>
    </row>
    <row r="8" ht="30" customHeight="1" spans="1:8">
      <c r="A8" s="15" t="s">
        <v>14</v>
      </c>
      <c r="B8" s="4" t="s">
        <v>15</v>
      </c>
      <c r="C8" s="4" t="s">
        <v>16</v>
      </c>
      <c r="D8" s="4" t="s">
        <v>17</v>
      </c>
      <c r="E8" s="4"/>
      <c r="F8" s="13" t="s">
        <v>18</v>
      </c>
      <c r="G8" s="4" t="s">
        <v>19</v>
      </c>
      <c r="H8" s="4" t="s">
        <v>20</v>
      </c>
    </row>
    <row r="9" ht="30" customHeight="1" spans="1:8">
      <c r="A9" s="15"/>
      <c r="B9" s="13" t="s">
        <v>21</v>
      </c>
      <c r="C9" s="56" t="s">
        <v>22</v>
      </c>
      <c r="D9" s="57" t="s">
        <v>23</v>
      </c>
      <c r="E9" s="58"/>
      <c r="F9" s="59">
        <v>1</v>
      </c>
      <c r="G9" s="59">
        <v>1</v>
      </c>
      <c r="H9" s="4">
        <v>20</v>
      </c>
    </row>
    <row r="10" ht="30" customHeight="1" spans="1:8">
      <c r="A10" s="15"/>
      <c r="B10" s="13" t="s">
        <v>24</v>
      </c>
      <c r="C10" s="4" t="s">
        <v>25</v>
      </c>
      <c r="D10" s="4" t="s">
        <v>26</v>
      </c>
      <c r="E10" s="4"/>
      <c r="F10" s="24">
        <v>1</v>
      </c>
      <c r="G10" s="24">
        <v>1</v>
      </c>
      <c r="H10" s="4">
        <v>10</v>
      </c>
    </row>
    <row r="11" ht="30" customHeight="1" spans="1:8">
      <c r="A11" s="15"/>
      <c r="B11" s="15"/>
      <c r="C11" s="13" t="s">
        <v>27</v>
      </c>
      <c r="D11" s="4" t="s">
        <v>28</v>
      </c>
      <c r="E11" s="4"/>
      <c r="F11" s="60">
        <v>1</v>
      </c>
      <c r="G11" s="60">
        <v>1</v>
      </c>
      <c r="H11" s="4">
        <v>5</v>
      </c>
    </row>
    <row r="12" ht="30" customHeight="1" spans="1:8">
      <c r="A12" s="15"/>
      <c r="B12" s="15"/>
      <c r="C12" s="23"/>
      <c r="D12" s="4" t="s">
        <v>29</v>
      </c>
      <c r="E12" s="4"/>
      <c r="F12" s="61" t="s">
        <v>30</v>
      </c>
      <c r="G12" s="61" t="s">
        <v>30</v>
      </c>
      <c r="H12" s="4">
        <v>5</v>
      </c>
    </row>
    <row r="13" ht="30" customHeight="1" spans="1:8">
      <c r="A13" s="15"/>
      <c r="B13" s="13" t="s">
        <v>31</v>
      </c>
      <c r="C13" s="4" t="s">
        <v>32</v>
      </c>
      <c r="D13" s="4" t="s">
        <v>33</v>
      </c>
      <c r="E13" s="4"/>
      <c r="F13" s="24">
        <v>1</v>
      </c>
      <c r="G13" s="24">
        <v>1</v>
      </c>
      <c r="H13" s="4">
        <v>15</v>
      </c>
    </row>
    <row r="14" ht="30" customHeight="1" spans="1:8">
      <c r="A14" s="15"/>
      <c r="B14" s="15"/>
      <c r="C14" s="4" t="s">
        <v>34</v>
      </c>
      <c r="D14" s="4" t="s">
        <v>35</v>
      </c>
      <c r="E14" s="4"/>
      <c r="F14" s="4" t="s">
        <v>36</v>
      </c>
      <c r="G14" s="4" t="s">
        <v>36</v>
      </c>
      <c r="H14" s="4">
        <v>12</v>
      </c>
    </row>
    <row r="15" ht="54" customHeight="1" spans="1:8">
      <c r="A15" s="23"/>
      <c r="B15" s="4" t="s">
        <v>37</v>
      </c>
      <c r="C15" s="4" t="s">
        <v>38</v>
      </c>
      <c r="D15" s="4" t="s">
        <v>39</v>
      </c>
      <c r="E15" s="4"/>
      <c r="F15" s="4" t="s">
        <v>40</v>
      </c>
      <c r="G15" s="24">
        <v>0.95</v>
      </c>
      <c r="H15" s="4">
        <v>10</v>
      </c>
    </row>
    <row r="16" ht="30" customHeight="1" spans="1:8">
      <c r="A16" s="4" t="s">
        <v>41</v>
      </c>
      <c r="B16" s="12">
        <f>SUM(H9:H15)+G6</f>
        <v>90.2841680814941</v>
      </c>
      <c r="C16" s="12"/>
      <c r="D16" s="12"/>
      <c r="E16" s="12"/>
      <c r="F16" s="12"/>
      <c r="G16" s="12"/>
      <c r="H16" s="12"/>
    </row>
    <row r="17" ht="180" customHeight="1" spans="1:8">
      <c r="A17" s="4" t="s">
        <v>42</v>
      </c>
      <c r="B17" s="4"/>
      <c r="C17" s="5" t="s">
        <v>43</v>
      </c>
      <c r="D17" s="5"/>
      <c r="E17" s="5"/>
      <c r="F17" s="5"/>
      <c r="G17" s="5"/>
      <c r="H17" s="5"/>
    </row>
    <row r="18" ht="180" customHeight="1" spans="1:8">
      <c r="A18" s="4" t="s">
        <v>44</v>
      </c>
      <c r="B18" s="4"/>
      <c r="C18" s="5" t="s">
        <v>43</v>
      </c>
      <c r="D18" s="5"/>
      <c r="E18" s="5"/>
      <c r="F18" s="5"/>
      <c r="G18" s="5"/>
      <c r="H18" s="5"/>
    </row>
    <row r="19" ht="180" customHeight="1" spans="1:8">
      <c r="A19" s="4" t="s">
        <v>45</v>
      </c>
      <c r="B19" s="4"/>
      <c r="C19" s="4" t="s">
        <v>46</v>
      </c>
      <c r="D19" s="4"/>
      <c r="E19" s="4"/>
      <c r="F19" s="4"/>
      <c r="G19" s="4"/>
      <c r="H19" s="4"/>
    </row>
    <row r="20" ht="134.1" customHeight="1" spans="1:8">
      <c r="A20" s="19" t="s">
        <v>47</v>
      </c>
      <c r="B20" s="20"/>
      <c r="C20" s="20"/>
      <c r="D20" s="20"/>
      <c r="E20" s="20"/>
      <c r="F20" s="20"/>
      <c r="G20" s="20"/>
      <c r="H20" s="20"/>
    </row>
  </sheetData>
  <mergeCells count="32">
    <mergeCell ref="A1:H1"/>
    <mergeCell ref="A2:H2"/>
    <mergeCell ref="A3:B3"/>
    <mergeCell ref="C3:H3"/>
    <mergeCell ref="A4:B4"/>
    <mergeCell ref="C4:E4"/>
    <mergeCell ref="F4:G4"/>
    <mergeCell ref="G5:H5"/>
    <mergeCell ref="G6:H6"/>
    <mergeCell ref="A7:B7"/>
    <mergeCell ref="C7:H7"/>
    <mergeCell ref="D8:E8"/>
    <mergeCell ref="D9:E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8:A15"/>
    <mergeCell ref="B10:B12"/>
    <mergeCell ref="B13:B14"/>
    <mergeCell ref="C11:C12"/>
    <mergeCell ref="A5:B6"/>
  </mergeCells>
  <pageMargins left="0.75" right="0.75" top="1" bottom="1" header="0.5" footer="0.5"/>
  <pageSetup paperSize="9" orientation="portrait"/>
  <headerFooter/>
  <ignoredErrors>
    <ignoredError sqref="G6:H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workbookViewId="0">
      <selection activeCell="J27" sqref="J27"/>
    </sheetView>
  </sheetViews>
  <sheetFormatPr defaultColWidth="9" defaultRowHeight="13.5"/>
  <cols>
    <col min="1" max="1" width="4.875" customWidth="1"/>
    <col min="5" max="5" width="10.625" customWidth="1"/>
    <col min="7" max="7" width="10.75" customWidth="1"/>
    <col min="10" max="10" width="12.625"/>
    <col min="11" max="11" width="11.5"/>
    <col min="15" max="15" width="12.5" customWidth="1"/>
    <col min="17" max="17" width="16.75" customWidth="1"/>
  </cols>
  <sheetData>
    <row r="1" ht="39.75" customHeight="1" spans="1:17">
      <c r="A1" s="46" t="s">
        <v>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>
      <c r="A2" t="s">
        <v>49</v>
      </c>
      <c r="F2" t="s">
        <v>50</v>
      </c>
      <c r="Q2" t="s">
        <v>51</v>
      </c>
    </row>
    <row r="3" ht="18" customHeight="1" spans="1:17">
      <c r="A3" s="31" t="s">
        <v>52</v>
      </c>
      <c r="B3" s="31" t="s">
        <v>53</v>
      </c>
      <c r="C3" s="31" t="s">
        <v>54</v>
      </c>
      <c r="D3" s="31" t="s">
        <v>55</v>
      </c>
      <c r="E3" s="31" t="s">
        <v>56</v>
      </c>
      <c r="F3" s="47" t="s">
        <v>57</v>
      </c>
      <c r="G3" s="48"/>
      <c r="H3" s="49"/>
      <c r="I3" s="31" t="s">
        <v>58</v>
      </c>
      <c r="J3" s="31" t="s">
        <v>59</v>
      </c>
      <c r="K3" s="47" t="s">
        <v>60</v>
      </c>
      <c r="L3" s="48"/>
      <c r="M3" s="48"/>
      <c r="N3" s="48"/>
      <c r="O3" s="48"/>
      <c r="P3" s="49"/>
      <c r="Q3" s="31" t="s">
        <v>61</v>
      </c>
    </row>
    <row r="4" ht="27" customHeight="1" spans="1:17">
      <c r="A4" s="33"/>
      <c r="B4" s="33"/>
      <c r="C4" s="33"/>
      <c r="D4" s="33"/>
      <c r="E4" s="33"/>
      <c r="F4" s="32" t="s">
        <v>62</v>
      </c>
      <c r="G4" s="32" t="s">
        <v>63</v>
      </c>
      <c r="H4" s="32" t="s">
        <v>64</v>
      </c>
      <c r="I4" s="33"/>
      <c r="J4" s="33"/>
      <c r="K4" s="32" t="s">
        <v>65</v>
      </c>
      <c r="L4" s="32" t="s">
        <v>66</v>
      </c>
      <c r="M4" s="32" t="s">
        <v>67</v>
      </c>
      <c r="N4" s="32" t="s">
        <v>68</v>
      </c>
      <c r="O4" s="32" t="s">
        <v>69</v>
      </c>
      <c r="P4" s="32" t="s">
        <v>70</v>
      </c>
      <c r="Q4" s="33"/>
    </row>
    <row r="5" ht="54" spans="1:17">
      <c r="A5" s="38">
        <v>1</v>
      </c>
      <c r="B5" s="62" t="s">
        <v>71</v>
      </c>
      <c r="C5" s="45" t="s">
        <v>3</v>
      </c>
      <c r="D5" s="38"/>
      <c r="E5" s="45" t="s">
        <v>3</v>
      </c>
      <c r="F5" s="38">
        <v>178.41</v>
      </c>
      <c r="G5" s="38">
        <v>10.07</v>
      </c>
      <c r="H5" s="38">
        <v>188.48</v>
      </c>
      <c r="I5" s="38">
        <v>125.19</v>
      </c>
      <c r="J5" s="50">
        <f>I5/H5</f>
        <v>0.664208404074703</v>
      </c>
      <c r="K5" s="10">
        <f>整体自评表!G6</f>
        <v>13.2841680814941</v>
      </c>
      <c r="L5" s="10">
        <f>整体自评表!H9</f>
        <v>20</v>
      </c>
      <c r="M5" s="10">
        <f>整体自评表!H10+整体自评表!H11+整体自评表!H12</f>
        <v>20</v>
      </c>
      <c r="N5" s="10">
        <f>整体自评表!H13+整体自评表!H14</f>
        <v>27</v>
      </c>
      <c r="O5" s="10">
        <f>整体自评表!H15</f>
        <v>10</v>
      </c>
      <c r="P5" s="10">
        <f>SUM(K5:O5)</f>
        <v>90.2841680814941</v>
      </c>
      <c r="Q5" s="38" t="s">
        <v>43</v>
      </c>
    </row>
    <row r="6" spans="1:17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17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17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00694444444445" right="0.700694444444445" top="0.751388888888889" bottom="0.751388888888889" header="0.298611111111111" footer="0.298611111111111"/>
  <pageSetup paperSize="9" scale="7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D14" sqref="D14"/>
    </sheetView>
  </sheetViews>
  <sheetFormatPr defaultColWidth="9" defaultRowHeight="13.5"/>
  <cols>
    <col min="1" max="1" width="3.75" customWidth="1"/>
    <col min="2" max="2" width="17.375" customWidth="1"/>
    <col min="3" max="3" width="13" customWidth="1"/>
    <col min="4" max="4" width="29.5" customWidth="1"/>
    <col min="5" max="5" width="8.875" customWidth="1"/>
    <col min="6" max="6" width="11" customWidth="1"/>
    <col min="7" max="7" width="9.625" customWidth="1"/>
    <col min="8" max="8" width="7.625" customWidth="1"/>
    <col min="9" max="9" width="12.625" style="27"/>
    <col min="10" max="12" width="9" style="27"/>
    <col min="13" max="13" width="11.25" style="27" customWidth="1"/>
    <col min="14" max="14" width="7.5" style="27" customWidth="1"/>
    <col min="15" max="15" width="15.625" customWidth="1"/>
  </cols>
  <sheetData>
    <row r="1" ht="57" customHeight="1" spans="1:15">
      <c r="A1" s="28" t="s">
        <v>72</v>
      </c>
      <c r="B1" s="28"/>
      <c r="C1" s="29"/>
      <c r="D1" s="29"/>
      <c r="E1" s="29"/>
      <c r="F1" s="29"/>
      <c r="G1" s="29"/>
      <c r="H1" s="29"/>
      <c r="I1" s="39"/>
      <c r="J1" s="39"/>
      <c r="K1" s="39"/>
      <c r="L1" s="39"/>
      <c r="M1" s="39"/>
      <c r="N1" s="39"/>
      <c r="O1" s="29"/>
    </row>
    <row r="2" s="25" customFormat="1" ht="24.95" customHeight="1" spans="1:15">
      <c r="A2" s="30" t="s">
        <v>49</v>
      </c>
      <c r="B2" s="30"/>
      <c r="C2" s="30"/>
      <c r="D2" s="30"/>
      <c r="E2" s="30" t="s">
        <v>50</v>
      </c>
      <c r="F2" s="30"/>
      <c r="G2" s="30"/>
      <c r="H2" s="30"/>
      <c r="I2" s="40"/>
      <c r="J2" s="40"/>
      <c r="K2" s="40"/>
      <c r="L2" s="40"/>
      <c r="M2" s="40"/>
      <c r="N2" s="40"/>
      <c r="O2" s="30" t="s">
        <v>51</v>
      </c>
    </row>
    <row r="3" s="26" customFormat="1" ht="18.95" customHeight="1" spans="1:15">
      <c r="A3" s="31" t="s">
        <v>52</v>
      </c>
      <c r="B3" s="31" t="s">
        <v>54</v>
      </c>
      <c r="C3" s="31" t="s">
        <v>55</v>
      </c>
      <c r="D3" s="31" t="s">
        <v>56</v>
      </c>
      <c r="E3" s="32" t="s">
        <v>57</v>
      </c>
      <c r="F3" s="32"/>
      <c r="G3" s="32"/>
      <c r="H3" s="31" t="s">
        <v>58</v>
      </c>
      <c r="I3" s="41" t="s">
        <v>73</v>
      </c>
      <c r="J3" s="42"/>
      <c r="K3" s="42"/>
      <c r="L3" s="42"/>
      <c r="M3" s="42"/>
      <c r="N3" s="43"/>
      <c r="O3" s="31" t="s">
        <v>61</v>
      </c>
    </row>
    <row r="4" s="26" customFormat="1" ht="30" customHeight="1" spans="1:15">
      <c r="A4" s="33"/>
      <c r="B4" s="33"/>
      <c r="C4" s="33"/>
      <c r="D4" s="33"/>
      <c r="E4" s="33" t="s">
        <v>62</v>
      </c>
      <c r="F4" s="33" t="s">
        <v>63</v>
      </c>
      <c r="G4" s="33" t="s">
        <v>64</v>
      </c>
      <c r="H4" s="33"/>
      <c r="I4" s="44" t="s">
        <v>65</v>
      </c>
      <c r="J4" s="44" t="s">
        <v>21</v>
      </c>
      <c r="K4" s="44" t="s">
        <v>24</v>
      </c>
      <c r="L4" s="44" t="s">
        <v>68</v>
      </c>
      <c r="M4" s="44" t="s">
        <v>69</v>
      </c>
      <c r="N4" s="44" t="s">
        <v>70</v>
      </c>
      <c r="O4" s="33"/>
    </row>
    <row r="5" ht="30" customHeight="1" spans="1:15">
      <c r="A5" s="34">
        <v>1</v>
      </c>
      <c r="B5" s="35" t="s">
        <v>3</v>
      </c>
      <c r="C5" s="35" t="s">
        <v>74</v>
      </c>
      <c r="D5" s="35" t="s">
        <v>3</v>
      </c>
      <c r="E5" s="36">
        <v>7.92</v>
      </c>
      <c r="F5" s="37"/>
      <c r="G5" s="36">
        <f>F5+E5</f>
        <v>7.92</v>
      </c>
      <c r="H5" s="36">
        <v>32.8</v>
      </c>
      <c r="I5" s="36">
        <f>定额补助!G9</f>
        <v>20</v>
      </c>
      <c r="J5" s="36">
        <f>定额补助!H11</f>
        <v>20</v>
      </c>
      <c r="K5" s="36">
        <f>定额补助!H12+定额补助!H13</f>
        <v>20</v>
      </c>
      <c r="L5" s="36">
        <f>定额补助!H14</f>
        <v>25</v>
      </c>
      <c r="M5" s="36">
        <f>定额补助!H15</f>
        <v>10</v>
      </c>
      <c r="N5" s="36">
        <f>SUM(I5:M5)</f>
        <v>95</v>
      </c>
      <c r="O5" s="45"/>
    </row>
    <row r="6" ht="30" customHeight="1" spans="1:15">
      <c r="A6" s="34">
        <v>2</v>
      </c>
      <c r="B6" s="35" t="s">
        <v>3</v>
      </c>
      <c r="C6" s="35" t="s">
        <v>75</v>
      </c>
      <c r="D6" s="35" t="s">
        <v>3</v>
      </c>
      <c r="E6" s="36">
        <v>18</v>
      </c>
      <c r="F6" s="37"/>
      <c r="G6" s="36">
        <f>F6+E6</f>
        <v>18</v>
      </c>
      <c r="H6" s="36">
        <v>32.99</v>
      </c>
      <c r="I6" s="36">
        <f>校园安保!G9</f>
        <v>18.3333333333333</v>
      </c>
      <c r="J6" s="36">
        <f>校园安保!H11</f>
        <v>15</v>
      </c>
      <c r="K6" s="36">
        <f>校园安保!H12+校园安保!H13+校园安保!H14</f>
        <v>20</v>
      </c>
      <c r="L6" s="36">
        <f>校园安保!H15</f>
        <v>30</v>
      </c>
      <c r="M6" s="36">
        <f>校园安保!H16</f>
        <v>10</v>
      </c>
      <c r="N6" s="36">
        <f>SUM(I6:M6)</f>
        <v>93.3333333333333</v>
      </c>
      <c r="O6" s="38"/>
    </row>
    <row r="7" ht="30" customHeight="1" spans="1:15">
      <c r="A7" s="34">
        <v>3</v>
      </c>
      <c r="B7" s="35" t="s">
        <v>3</v>
      </c>
      <c r="C7" s="35" t="s">
        <v>76</v>
      </c>
      <c r="D7" s="35" t="s">
        <v>3</v>
      </c>
      <c r="E7" s="36">
        <v>6.05</v>
      </c>
      <c r="F7" s="36"/>
      <c r="G7" s="36">
        <f>F7+E7</f>
        <v>6.05</v>
      </c>
      <c r="H7" s="37">
        <v>17.51</v>
      </c>
      <c r="I7" s="36">
        <f>区级公用经费!G9</f>
        <v>3.30578512396694</v>
      </c>
      <c r="J7" s="36">
        <f>区级公用经费!H11</f>
        <v>20</v>
      </c>
      <c r="K7" s="36">
        <f>区级公用经费!H12</f>
        <v>20</v>
      </c>
      <c r="L7" s="36">
        <f>区级公用经费!H13+区级公用经费!H14</f>
        <v>27</v>
      </c>
      <c r="M7" s="36">
        <f>区级公用经费!H15</f>
        <v>10</v>
      </c>
      <c r="N7" s="36">
        <f>SUM(I7:M7)</f>
        <v>80.3057851239669</v>
      </c>
      <c r="O7" s="38"/>
    </row>
    <row r="8" ht="30" customHeight="1" spans="1:15">
      <c r="A8" s="34">
        <v>4</v>
      </c>
      <c r="B8" s="35" t="s">
        <v>3</v>
      </c>
      <c r="C8" s="35" t="s">
        <v>77</v>
      </c>
      <c r="D8" s="35" t="s">
        <v>3</v>
      </c>
      <c r="E8" s="36">
        <v>115.2</v>
      </c>
      <c r="F8" s="37"/>
      <c r="G8" s="36">
        <f>F8+E8</f>
        <v>115.2</v>
      </c>
      <c r="H8" s="37">
        <v>263.45</v>
      </c>
      <c r="I8" s="36">
        <f>非编教师经费!G9</f>
        <v>16.6753472222222</v>
      </c>
      <c r="J8" s="36">
        <f>非编教师经费!H11</f>
        <v>18</v>
      </c>
      <c r="K8" s="36">
        <f>非编教师经费!H12+非编教师经费!H13+非编教师经费!H14</f>
        <v>20</v>
      </c>
      <c r="L8" s="36">
        <f>非编教师经费!H15</f>
        <v>26</v>
      </c>
      <c r="M8" s="36">
        <f>非编教师经费!H16</f>
        <v>10</v>
      </c>
      <c r="N8" s="36">
        <f>SUM(I8:M8)</f>
        <v>90.6753472222222</v>
      </c>
      <c r="O8" s="45"/>
    </row>
    <row r="9" ht="30" customHeight="1" spans="1:15">
      <c r="A9" s="38"/>
      <c r="B9" s="37" t="s">
        <v>64</v>
      </c>
      <c r="C9" s="38"/>
      <c r="D9" s="38"/>
      <c r="E9" s="37">
        <f>SUM(E5:E8)</f>
        <v>147.17</v>
      </c>
      <c r="F9" s="37"/>
      <c r="G9" s="37">
        <f>SUM(G5:G8)</f>
        <v>147.17</v>
      </c>
      <c r="H9" s="36">
        <f>SUM(H5:H8)</f>
        <v>346.75</v>
      </c>
      <c r="I9" s="36"/>
      <c r="J9" s="36"/>
      <c r="K9" s="36"/>
      <c r="L9" s="36"/>
      <c r="M9" s="36"/>
      <c r="N9" s="36"/>
      <c r="O9" s="38"/>
    </row>
  </sheetData>
  <mergeCells count="11">
    <mergeCell ref="A1:O1"/>
    <mergeCell ref="A2:B2"/>
    <mergeCell ref="E2:H2"/>
    <mergeCell ref="E3:G3"/>
    <mergeCell ref="I3:N3"/>
    <mergeCell ref="A3:A4"/>
    <mergeCell ref="B3:B4"/>
    <mergeCell ref="C3:C4"/>
    <mergeCell ref="D3:D4"/>
    <mergeCell ref="H3:H4"/>
    <mergeCell ref="O3:O4"/>
  </mergeCells>
  <pageMargins left="0.751388888888889" right="0.751388888888889" top="1" bottom="1" header="0.5" footer="0.5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L15" sqref="L15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78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79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55</v>
      </c>
      <c r="B3" s="4"/>
      <c r="C3" s="4" t="s">
        <v>74</v>
      </c>
      <c r="D3" s="4"/>
      <c r="E3" s="4"/>
      <c r="F3" s="4"/>
      <c r="G3" s="4"/>
      <c r="H3" s="4"/>
    </row>
    <row r="4" ht="30" customHeight="1" spans="1:8">
      <c r="A4" s="4" t="s">
        <v>80</v>
      </c>
      <c r="B4" s="4"/>
      <c r="C4" s="5" t="s">
        <v>81</v>
      </c>
      <c r="D4" s="5"/>
      <c r="E4" s="5"/>
      <c r="F4" s="4" t="s">
        <v>82</v>
      </c>
      <c r="G4" s="4"/>
      <c r="H4" s="4" t="s">
        <v>83</v>
      </c>
    </row>
    <row r="5" ht="30" customHeight="1" spans="1:8">
      <c r="A5" s="4" t="s">
        <v>84</v>
      </c>
      <c r="B5" s="4"/>
      <c r="C5" s="5" t="s">
        <v>85</v>
      </c>
      <c r="D5" s="5"/>
      <c r="E5" s="5"/>
      <c r="F5" s="5"/>
      <c r="G5" s="5"/>
      <c r="H5" s="5"/>
    </row>
    <row r="6" ht="30" customHeight="1" spans="1:8">
      <c r="A6" s="4" t="s">
        <v>86</v>
      </c>
      <c r="B6" s="4"/>
      <c r="C6" s="5" t="s">
        <v>87</v>
      </c>
      <c r="D6" s="5"/>
      <c r="E6" s="5"/>
      <c r="F6" s="5"/>
      <c r="G6" s="5"/>
      <c r="H6" s="5"/>
    </row>
    <row r="7" ht="30" customHeight="1" spans="1:8">
      <c r="A7" s="4" t="s">
        <v>88</v>
      </c>
      <c r="B7" s="4"/>
      <c r="C7" s="5" t="s">
        <v>89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90</v>
      </c>
      <c r="D9" s="4">
        <v>7.92</v>
      </c>
      <c r="E9" s="4">
        <v>7.92</v>
      </c>
      <c r="F9" s="11">
        <f>E9/D9</f>
        <v>1</v>
      </c>
      <c r="G9" s="12">
        <v>20</v>
      </c>
      <c r="H9" s="12"/>
    </row>
    <row r="10" ht="30" customHeight="1" spans="1:8">
      <c r="A10" s="13" t="s">
        <v>91</v>
      </c>
      <c r="B10" s="4" t="s">
        <v>15</v>
      </c>
      <c r="C10" s="4" t="s">
        <v>16</v>
      </c>
      <c r="D10" s="13" t="s">
        <v>17</v>
      </c>
      <c r="E10" s="13"/>
      <c r="F10" s="13" t="s">
        <v>18</v>
      </c>
      <c r="G10" s="13" t="s">
        <v>19</v>
      </c>
      <c r="H10" s="13" t="s">
        <v>20</v>
      </c>
    </row>
    <row r="11" ht="30" customHeight="1" spans="1:8">
      <c r="A11" s="14"/>
      <c r="B11" s="13" t="s">
        <v>21</v>
      </c>
      <c r="C11" s="4" t="s">
        <v>22</v>
      </c>
      <c r="D11" s="4" t="s">
        <v>74</v>
      </c>
      <c r="E11" s="4"/>
      <c r="F11" s="4" t="s">
        <v>92</v>
      </c>
      <c r="G11" s="4" t="s">
        <v>92</v>
      </c>
      <c r="H11" s="4">
        <v>20</v>
      </c>
    </row>
    <row r="12" ht="30" customHeight="1" spans="1:8">
      <c r="A12" s="14"/>
      <c r="B12" s="4" t="s">
        <v>24</v>
      </c>
      <c r="C12" s="4" t="s">
        <v>25</v>
      </c>
      <c r="D12" s="4" t="s">
        <v>93</v>
      </c>
      <c r="E12" s="4"/>
      <c r="F12" s="4" t="s">
        <v>94</v>
      </c>
      <c r="G12" s="4" t="s">
        <v>94</v>
      </c>
      <c r="H12" s="4">
        <v>10</v>
      </c>
    </row>
    <row r="13" ht="30" customHeight="1" spans="1:8">
      <c r="A13" s="14"/>
      <c r="B13" s="4"/>
      <c r="C13" s="4" t="s">
        <v>27</v>
      </c>
      <c r="D13" s="4" t="s">
        <v>95</v>
      </c>
      <c r="E13" s="4"/>
      <c r="F13" s="24">
        <v>1</v>
      </c>
      <c r="G13" s="24">
        <v>1</v>
      </c>
      <c r="H13" s="4">
        <v>10</v>
      </c>
    </row>
    <row r="14" ht="30" customHeight="1" spans="1:8">
      <c r="A14" s="14"/>
      <c r="B14" s="4" t="s">
        <v>31</v>
      </c>
      <c r="C14" s="4" t="s">
        <v>32</v>
      </c>
      <c r="D14" s="4" t="s">
        <v>96</v>
      </c>
      <c r="E14" s="4"/>
      <c r="F14" s="4" t="s">
        <v>30</v>
      </c>
      <c r="G14" s="4" t="s">
        <v>30</v>
      </c>
      <c r="H14" s="4">
        <v>25</v>
      </c>
    </row>
    <row r="15" ht="39" customHeight="1" spans="1:8">
      <c r="A15" s="15"/>
      <c r="B15" s="4" t="s">
        <v>97</v>
      </c>
      <c r="C15" s="4" t="s">
        <v>98</v>
      </c>
      <c r="D15" s="16" t="s">
        <v>99</v>
      </c>
      <c r="E15" s="17"/>
      <c r="F15" s="4" t="s">
        <v>100</v>
      </c>
      <c r="G15" s="4" t="s">
        <v>100</v>
      </c>
      <c r="H15" s="4">
        <v>10</v>
      </c>
    </row>
    <row r="16" ht="30" customHeight="1" spans="1:8">
      <c r="A16" s="4" t="s">
        <v>41</v>
      </c>
      <c r="B16" s="12">
        <v>95</v>
      </c>
      <c r="C16" s="12"/>
      <c r="D16" s="12"/>
      <c r="E16" s="12"/>
      <c r="F16" s="12"/>
      <c r="G16" s="12"/>
      <c r="H16" s="12"/>
    </row>
    <row r="17" ht="180" customHeight="1" spans="1:8">
      <c r="A17" s="4" t="s">
        <v>42</v>
      </c>
      <c r="B17" s="4"/>
      <c r="C17" s="5" t="s">
        <v>43</v>
      </c>
      <c r="D17" s="5"/>
      <c r="E17" s="5"/>
      <c r="F17" s="5"/>
      <c r="G17" s="5"/>
      <c r="H17" s="5"/>
    </row>
    <row r="18" ht="180" customHeight="1" spans="1:8">
      <c r="A18" s="4" t="s">
        <v>44</v>
      </c>
      <c r="B18" s="4"/>
      <c r="C18" s="5" t="s">
        <v>43</v>
      </c>
      <c r="D18" s="5"/>
      <c r="E18" s="5"/>
      <c r="F18" s="5"/>
      <c r="G18" s="5"/>
      <c r="H18" s="5"/>
    </row>
    <row r="19" ht="180" customHeight="1" spans="1:8">
      <c r="A19" s="4" t="s">
        <v>45</v>
      </c>
      <c r="B19" s="4"/>
      <c r="C19" s="4" t="s">
        <v>46</v>
      </c>
      <c r="D19" s="4"/>
      <c r="E19" s="4"/>
      <c r="F19" s="4"/>
      <c r="G19" s="4"/>
      <c r="H19" s="4"/>
    </row>
    <row r="20" ht="134.1" customHeight="1" spans="1:8">
      <c r="A20" s="19" t="s">
        <v>47</v>
      </c>
      <c r="B20" s="20"/>
      <c r="C20" s="20"/>
      <c r="D20" s="20"/>
      <c r="E20" s="20"/>
      <c r="F20" s="20"/>
      <c r="G20" s="20"/>
      <c r="H20" s="20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2:B13"/>
    <mergeCell ref="A8:B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J15" sqref="J15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78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79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55</v>
      </c>
      <c r="B3" s="4"/>
      <c r="C3" s="4" t="s">
        <v>75</v>
      </c>
      <c r="D3" s="4"/>
      <c r="E3" s="4"/>
      <c r="F3" s="4"/>
      <c r="G3" s="4"/>
      <c r="H3" s="4"/>
    </row>
    <row r="4" ht="30" customHeight="1" spans="1:8">
      <c r="A4" s="4" t="s">
        <v>80</v>
      </c>
      <c r="B4" s="4"/>
      <c r="C4" s="5" t="s">
        <v>81</v>
      </c>
      <c r="D4" s="5"/>
      <c r="E4" s="5"/>
      <c r="F4" s="4" t="s">
        <v>82</v>
      </c>
      <c r="G4" s="4"/>
      <c r="H4" s="4" t="s">
        <v>83</v>
      </c>
    </row>
    <row r="5" ht="30" customHeight="1" spans="1:8">
      <c r="A5" s="4" t="s">
        <v>84</v>
      </c>
      <c r="B5" s="4"/>
      <c r="C5" s="5" t="s">
        <v>85</v>
      </c>
      <c r="D5" s="5"/>
      <c r="E5" s="5"/>
      <c r="F5" s="5"/>
      <c r="G5" s="5"/>
      <c r="H5" s="5"/>
    </row>
    <row r="6" ht="30" customHeight="1" spans="1:8">
      <c r="A6" s="4" t="s">
        <v>86</v>
      </c>
      <c r="B6" s="4"/>
      <c r="C6" s="5" t="s">
        <v>87</v>
      </c>
      <c r="D6" s="5"/>
      <c r="E6" s="5"/>
      <c r="F6" s="5"/>
      <c r="G6" s="5"/>
      <c r="H6" s="5"/>
    </row>
    <row r="7" ht="30" customHeight="1" spans="1:8">
      <c r="A7" s="4" t="s">
        <v>88</v>
      </c>
      <c r="B7" s="4"/>
      <c r="C7" s="5" t="s">
        <v>89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90</v>
      </c>
      <c r="D9" s="4">
        <v>18</v>
      </c>
      <c r="E9" s="4">
        <v>16.5</v>
      </c>
      <c r="F9" s="11">
        <f>E9/D9</f>
        <v>0.916666666666667</v>
      </c>
      <c r="G9" s="12">
        <f>20*F9</f>
        <v>18.3333333333333</v>
      </c>
      <c r="H9" s="12"/>
    </row>
    <row r="10" ht="30" customHeight="1" spans="1:8">
      <c r="A10" s="13" t="s">
        <v>91</v>
      </c>
      <c r="B10" s="4" t="s">
        <v>15</v>
      </c>
      <c r="C10" s="4" t="s">
        <v>16</v>
      </c>
      <c r="D10" s="13" t="s">
        <v>17</v>
      </c>
      <c r="E10" s="13"/>
      <c r="F10" s="13" t="s">
        <v>18</v>
      </c>
      <c r="G10" s="13" t="s">
        <v>19</v>
      </c>
      <c r="H10" s="13" t="s">
        <v>20</v>
      </c>
    </row>
    <row r="11" ht="30" customHeight="1" spans="1:8">
      <c r="A11" s="14"/>
      <c r="B11" s="13" t="s">
        <v>21</v>
      </c>
      <c r="C11" s="4" t="s">
        <v>22</v>
      </c>
      <c r="D11" s="4" t="s">
        <v>101</v>
      </c>
      <c r="E11" s="4"/>
      <c r="F11" s="4" t="s">
        <v>102</v>
      </c>
      <c r="G11" s="4" t="s">
        <v>103</v>
      </c>
      <c r="H11" s="4">
        <v>15</v>
      </c>
    </row>
    <row r="12" ht="30" customHeight="1" spans="1:8">
      <c r="A12" s="14"/>
      <c r="B12" s="4" t="s">
        <v>24</v>
      </c>
      <c r="C12" s="4" t="s">
        <v>25</v>
      </c>
      <c r="D12" s="4" t="s">
        <v>104</v>
      </c>
      <c r="E12" s="4"/>
      <c r="F12" s="4" t="s">
        <v>105</v>
      </c>
      <c r="G12" s="4" t="s">
        <v>105</v>
      </c>
      <c r="H12" s="4">
        <v>7</v>
      </c>
    </row>
    <row r="13" ht="30" customHeight="1" spans="1:8">
      <c r="A13" s="14"/>
      <c r="B13" s="4"/>
      <c r="C13" s="4" t="s">
        <v>27</v>
      </c>
      <c r="D13" s="4" t="s">
        <v>106</v>
      </c>
      <c r="E13" s="4"/>
      <c r="F13" s="4" t="s">
        <v>107</v>
      </c>
      <c r="G13" s="4" t="s">
        <v>107</v>
      </c>
      <c r="H13" s="4">
        <v>7</v>
      </c>
    </row>
    <row r="14" ht="30" customHeight="1" spans="1:8">
      <c r="A14" s="14"/>
      <c r="B14" s="4"/>
      <c r="C14" s="4" t="s">
        <v>108</v>
      </c>
      <c r="D14" s="4" t="s">
        <v>109</v>
      </c>
      <c r="E14" s="4"/>
      <c r="F14" s="4" t="s">
        <v>109</v>
      </c>
      <c r="G14" s="4" t="s">
        <v>109</v>
      </c>
      <c r="H14" s="4">
        <v>6</v>
      </c>
    </row>
    <row r="15" ht="30" customHeight="1" spans="1:8">
      <c r="A15" s="14"/>
      <c r="B15" s="4" t="s">
        <v>31</v>
      </c>
      <c r="C15" s="4" t="s">
        <v>32</v>
      </c>
      <c r="D15" s="4" t="s">
        <v>110</v>
      </c>
      <c r="E15" s="4"/>
      <c r="F15" s="4" t="s">
        <v>111</v>
      </c>
      <c r="G15" s="4" t="s">
        <v>111</v>
      </c>
      <c r="H15" s="4">
        <v>30</v>
      </c>
    </row>
    <row r="16" ht="48" customHeight="1" spans="1:8">
      <c r="A16" s="15"/>
      <c r="B16" s="4" t="s">
        <v>97</v>
      </c>
      <c r="C16" s="4" t="s">
        <v>98</v>
      </c>
      <c r="D16" s="16" t="s">
        <v>112</v>
      </c>
      <c r="E16" s="17"/>
      <c r="F16" s="4" t="s">
        <v>113</v>
      </c>
      <c r="G16" s="4" t="s">
        <v>113</v>
      </c>
      <c r="H16" s="4">
        <v>10</v>
      </c>
    </row>
    <row r="17" ht="30" customHeight="1" spans="1:8">
      <c r="A17" s="4" t="s">
        <v>41</v>
      </c>
      <c r="B17" s="12">
        <f>SUM(H11:H16)+G9</f>
        <v>93.3333333333333</v>
      </c>
      <c r="C17" s="12"/>
      <c r="D17" s="12"/>
      <c r="E17" s="12"/>
      <c r="F17" s="12"/>
      <c r="G17" s="12"/>
      <c r="H17" s="12"/>
    </row>
    <row r="18" ht="180" customHeight="1" spans="1:8">
      <c r="A18" s="4" t="s">
        <v>42</v>
      </c>
      <c r="B18" s="4"/>
      <c r="C18" s="5" t="s">
        <v>43</v>
      </c>
      <c r="D18" s="5"/>
      <c r="E18" s="5"/>
      <c r="F18" s="5"/>
      <c r="G18" s="5"/>
      <c r="H18" s="5"/>
    </row>
    <row r="19" ht="180" customHeight="1" spans="1:8">
      <c r="A19" s="4" t="s">
        <v>44</v>
      </c>
      <c r="B19" s="4"/>
      <c r="C19" s="5" t="s">
        <v>43</v>
      </c>
      <c r="D19" s="5"/>
      <c r="E19" s="5"/>
      <c r="F19" s="5"/>
      <c r="G19" s="5"/>
      <c r="H19" s="5"/>
    </row>
    <row r="20" ht="180" customHeight="1" spans="1:8">
      <c r="A20" s="4" t="s">
        <v>45</v>
      </c>
      <c r="B20" s="4"/>
      <c r="C20" s="4" t="s">
        <v>46</v>
      </c>
      <c r="D20" s="4"/>
      <c r="E20" s="4"/>
      <c r="F20" s="4"/>
      <c r="G20" s="4"/>
      <c r="H20" s="4"/>
    </row>
    <row r="21" ht="134.1" customHeight="1" spans="1:8">
      <c r="A21" s="19" t="s">
        <v>47</v>
      </c>
      <c r="B21" s="20"/>
      <c r="C21" s="20"/>
      <c r="D21" s="20"/>
      <c r="E21" s="20"/>
      <c r="F21" s="20"/>
      <c r="G21" s="20"/>
      <c r="H21" s="20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K16" sqref="K16"/>
    </sheetView>
  </sheetViews>
  <sheetFormatPr defaultColWidth="9" defaultRowHeight="13.5" outlineLevelCol="7"/>
  <cols>
    <col min="2" max="2" width="11.125" customWidth="1"/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78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79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55</v>
      </c>
      <c r="B3" s="4"/>
      <c r="C3" s="4" t="s">
        <v>76</v>
      </c>
      <c r="D3" s="4"/>
      <c r="E3" s="4"/>
      <c r="F3" s="4"/>
      <c r="G3" s="4"/>
      <c r="H3" s="4"/>
    </row>
    <row r="4" ht="30" customHeight="1" spans="1:8">
      <c r="A4" s="4" t="s">
        <v>80</v>
      </c>
      <c r="B4" s="4"/>
      <c r="C4" s="5" t="s">
        <v>81</v>
      </c>
      <c r="D4" s="5"/>
      <c r="E4" s="5"/>
      <c r="F4" s="4" t="s">
        <v>82</v>
      </c>
      <c r="G4" s="4"/>
      <c r="H4" s="4" t="s">
        <v>83</v>
      </c>
    </row>
    <row r="5" ht="30" customHeight="1" spans="1:8">
      <c r="A5" s="4" t="s">
        <v>84</v>
      </c>
      <c r="B5" s="4"/>
      <c r="C5" s="5" t="s">
        <v>114</v>
      </c>
      <c r="D5" s="5"/>
      <c r="E5" s="5"/>
      <c r="F5" s="5"/>
      <c r="G5" s="5"/>
      <c r="H5" s="5"/>
    </row>
    <row r="6" ht="30" customHeight="1" spans="1:8">
      <c r="A6" s="4" t="s">
        <v>86</v>
      </c>
      <c r="B6" s="4"/>
      <c r="C6" s="5" t="s">
        <v>87</v>
      </c>
      <c r="D6" s="5"/>
      <c r="E6" s="5"/>
      <c r="F6" s="5"/>
      <c r="G6" s="5"/>
      <c r="H6" s="5"/>
    </row>
    <row r="7" ht="30" customHeight="1" spans="1:8">
      <c r="A7" s="4" t="s">
        <v>88</v>
      </c>
      <c r="B7" s="4"/>
      <c r="C7" s="5" t="s">
        <v>89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90</v>
      </c>
      <c r="D9" s="12">
        <v>6.05</v>
      </c>
      <c r="E9" s="4">
        <v>1</v>
      </c>
      <c r="F9" s="11">
        <f>E9/D9</f>
        <v>0.165289256198347</v>
      </c>
      <c r="G9" s="12">
        <f>20*F9</f>
        <v>3.30578512396694</v>
      </c>
      <c r="H9" s="12"/>
    </row>
    <row r="10" ht="30" customHeight="1" spans="1:8">
      <c r="A10" s="13" t="s">
        <v>91</v>
      </c>
      <c r="B10" s="4" t="s">
        <v>15</v>
      </c>
      <c r="C10" s="4" t="s">
        <v>16</v>
      </c>
      <c r="D10" s="13" t="s">
        <v>17</v>
      </c>
      <c r="E10" s="13"/>
      <c r="F10" s="13" t="s">
        <v>18</v>
      </c>
      <c r="G10" s="13" t="s">
        <v>19</v>
      </c>
      <c r="H10" s="13" t="s">
        <v>20</v>
      </c>
    </row>
    <row r="11" ht="30" customHeight="1" spans="1:8">
      <c r="A11" s="14"/>
      <c r="B11" s="13" t="s">
        <v>21</v>
      </c>
      <c r="C11" s="4" t="s">
        <v>115</v>
      </c>
      <c r="D11" s="21" t="s">
        <v>116</v>
      </c>
      <c r="E11" s="7"/>
      <c r="F11" s="22" t="s">
        <v>117</v>
      </c>
      <c r="G11" s="22" t="s">
        <v>117</v>
      </c>
      <c r="H11" s="4">
        <v>20</v>
      </c>
    </row>
    <row r="12" ht="30" customHeight="1" spans="1:8">
      <c r="A12" s="14"/>
      <c r="B12" s="4" t="s">
        <v>24</v>
      </c>
      <c r="C12" s="4" t="s">
        <v>118</v>
      </c>
      <c r="D12" s="4" t="s">
        <v>119</v>
      </c>
      <c r="E12" s="4"/>
      <c r="F12" s="4" t="s">
        <v>120</v>
      </c>
      <c r="G12" s="4" t="s">
        <v>120</v>
      </c>
      <c r="H12" s="4">
        <v>20</v>
      </c>
    </row>
    <row r="13" ht="30" customHeight="1" spans="1:8">
      <c r="A13" s="14"/>
      <c r="B13" s="4" t="s">
        <v>31</v>
      </c>
      <c r="C13" s="13" t="s">
        <v>32</v>
      </c>
      <c r="D13" s="4" t="s">
        <v>121</v>
      </c>
      <c r="E13" s="4"/>
      <c r="F13" s="4" t="s">
        <v>122</v>
      </c>
      <c r="G13" s="4" t="s">
        <v>122</v>
      </c>
      <c r="H13" s="4">
        <v>12</v>
      </c>
    </row>
    <row r="14" ht="30" customHeight="1" spans="1:8">
      <c r="A14" s="14"/>
      <c r="B14" s="4"/>
      <c r="C14" s="23"/>
      <c r="D14" s="4" t="s">
        <v>123</v>
      </c>
      <c r="E14" s="4"/>
      <c r="F14" s="4" t="s">
        <v>124</v>
      </c>
      <c r="G14" s="4" t="s">
        <v>124</v>
      </c>
      <c r="H14" s="4">
        <v>15</v>
      </c>
    </row>
    <row r="15" ht="30" customHeight="1" spans="1:8">
      <c r="A15" s="15"/>
      <c r="B15" s="4" t="s">
        <v>97</v>
      </c>
      <c r="C15" s="4" t="s">
        <v>125</v>
      </c>
      <c r="D15" s="4" t="s">
        <v>112</v>
      </c>
      <c r="E15" s="4"/>
      <c r="F15" s="4" t="s">
        <v>126</v>
      </c>
      <c r="G15" s="4" t="s">
        <v>126</v>
      </c>
      <c r="H15" s="4">
        <v>10</v>
      </c>
    </row>
    <row r="16" ht="30" customHeight="1" spans="1:8">
      <c r="A16" s="4" t="s">
        <v>41</v>
      </c>
      <c r="B16" s="12">
        <f>SUM(H11:H15)+G9</f>
        <v>80.3057851239669</v>
      </c>
      <c r="C16" s="12"/>
      <c r="D16" s="12"/>
      <c r="E16" s="12"/>
      <c r="F16" s="12"/>
      <c r="G16" s="12"/>
      <c r="H16" s="12"/>
    </row>
    <row r="17" ht="180" customHeight="1" spans="1:8">
      <c r="A17" s="4" t="s">
        <v>42</v>
      </c>
      <c r="B17" s="4"/>
      <c r="C17" s="5" t="s">
        <v>43</v>
      </c>
      <c r="D17" s="5"/>
      <c r="E17" s="5"/>
      <c r="F17" s="5"/>
      <c r="G17" s="5"/>
      <c r="H17" s="5"/>
    </row>
    <row r="18" ht="180" customHeight="1" spans="1:8">
      <c r="A18" s="4" t="s">
        <v>44</v>
      </c>
      <c r="B18" s="4"/>
      <c r="C18" s="5" t="s">
        <v>43</v>
      </c>
      <c r="D18" s="5"/>
      <c r="E18" s="5"/>
      <c r="F18" s="5"/>
      <c r="G18" s="5"/>
      <c r="H18" s="5"/>
    </row>
    <row r="19" ht="180" customHeight="1" spans="1:8">
      <c r="A19" s="4" t="s">
        <v>45</v>
      </c>
      <c r="B19" s="4"/>
      <c r="C19" s="4" t="s">
        <v>46</v>
      </c>
      <c r="D19" s="4"/>
      <c r="E19" s="4"/>
      <c r="F19" s="4"/>
      <c r="G19" s="4"/>
      <c r="H19" s="4"/>
    </row>
    <row r="20" ht="134.1" customHeight="1" spans="1:8">
      <c r="A20" s="19" t="s">
        <v>47</v>
      </c>
      <c r="B20" s="20"/>
      <c r="C20" s="20"/>
      <c r="D20" s="20"/>
      <c r="E20" s="20"/>
      <c r="F20" s="20"/>
      <c r="G20" s="20"/>
      <c r="H20" s="20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3:B14"/>
    <mergeCell ref="C13:C14"/>
    <mergeCell ref="A8:B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K8" sqref="K8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78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79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55</v>
      </c>
      <c r="B3" s="4"/>
      <c r="C3" s="4" t="s">
        <v>77</v>
      </c>
      <c r="D3" s="4"/>
      <c r="E3" s="4"/>
      <c r="F3" s="4"/>
      <c r="G3" s="4"/>
      <c r="H3" s="4"/>
    </row>
    <row r="4" ht="30" customHeight="1" spans="1:8">
      <c r="A4" s="4" t="s">
        <v>80</v>
      </c>
      <c r="B4" s="4"/>
      <c r="C4" s="5" t="s">
        <v>81</v>
      </c>
      <c r="D4" s="5"/>
      <c r="E4" s="5"/>
      <c r="F4" s="4" t="s">
        <v>82</v>
      </c>
      <c r="G4" s="4"/>
      <c r="H4" s="4" t="s">
        <v>83</v>
      </c>
    </row>
    <row r="5" ht="30" customHeight="1" spans="1:8">
      <c r="A5" s="4" t="s">
        <v>84</v>
      </c>
      <c r="B5" s="4"/>
      <c r="C5" s="5" t="s">
        <v>85</v>
      </c>
      <c r="D5" s="5"/>
      <c r="E5" s="5"/>
      <c r="F5" s="5"/>
      <c r="G5" s="5"/>
      <c r="H5" s="5"/>
    </row>
    <row r="6" ht="30" customHeight="1" spans="1:8">
      <c r="A6" s="4" t="s">
        <v>86</v>
      </c>
      <c r="B6" s="4"/>
      <c r="C6" s="5" t="s">
        <v>87</v>
      </c>
      <c r="D6" s="5"/>
      <c r="E6" s="5"/>
      <c r="F6" s="5"/>
      <c r="G6" s="5"/>
      <c r="H6" s="5"/>
    </row>
    <row r="7" ht="30" customHeight="1" spans="1:8">
      <c r="A7" s="4" t="s">
        <v>88</v>
      </c>
      <c r="B7" s="4"/>
      <c r="C7" s="5" t="s">
        <v>89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90</v>
      </c>
      <c r="D9" s="4">
        <v>115.2</v>
      </c>
      <c r="E9" s="4">
        <v>96.05</v>
      </c>
      <c r="F9" s="11">
        <f>E9/D9</f>
        <v>0.833767361111111</v>
      </c>
      <c r="G9" s="12">
        <f>20*F9</f>
        <v>16.6753472222222</v>
      </c>
      <c r="H9" s="12"/>
    </row>
    <row r="10" ht="30" customHeight="1" spans="1:8">
      <c r="A10" s="13" t="s">
        <v>91</v>
      </c>
      <c r="B10" s="4" t="s">
        <v>15</v>
      </c>
      <c r="C10" s="4" t="s">
        <v>16</v>
      </c>
      <c r="D10" s="13" t="s">
        <v>17</v>
      </c>
      <c r="E10" s="13"/>
      <c r="F10" s="13" t="s">
        <v>18</v>
      </c>
      <c r="G10" s="13" t="s">
        <v>19</v>
      </c>
      <c r="H10" s="13" t="s">
        <v>20</v>
      </c>
    </row>
    <row r="11" ht="30" customHeight="1" spans="1:8">
      <c r="A11" s="14"/>
      <c r="B11" s="13" t="s">
        <v>21</v>
      </c>
      <c r="C11" s="4" t="s">
        <v>22</v>
      </c>
      <c r="D11" s="4" t="s">
        <v>127</v>
      </c>
      <c r="E11" s="4"/>
      <c r="F11" s="4" t="s">
        <v>128</v>
      </c>
      <c r="G11" s="4" t="s">
        <v>129</v>
      </c>
      <c r="H11" s="4">
        <v>18</v>
      </c>
    </row>
    <row r="12" ht="30" customHeight="1" spans="1:8">
      <c r="A12" s="14"/>
      <c r="B12" s="4" t="s">
        <v>24</v>
      </c>
      <c r="C12" s="4" t="s">
        <v>25</v>
      </c>
      <c r="D12" s="4" t="s">
        <v>130</v>
      </c>
      <c r="E12" s="4"/>
      <c r="F12" s="4" t="s">
        <v>94</v>
      </c>
      <c r="G12" s="4" t="s">
        <v>94</v>
      </c>
      <c r="H12" s="4">
        <v>7</v>
      </c>
    </row>
    <row r="13" ht="30" customHeight="1" spans="1:8">
      <c r="A13" s="14"/>
      <c r="B13" s="4"/>
      <c r="C13" s="4" t="s">
        <v>27</v>
      </c>
      <c r="D13" s="4" t="s">
        <v>131</v>
      </c>
      <c r="E13" s="4"/>
      <c r="F13" s="4" t="s">
        <v>30</v>
      </c>
      <c r="G13" s="4" t="s">
        <v>30</v>
      </c>
      <c r="H13" s="4">
        <v>7</v>
      </c>
    </row>
    <row r="14" ht="30" customHeight="1" spans="1:8">
      <c r="A14" s="14"/>
      <c r="B14" s="4"/>
      <c r="C14" s="4" t="s">
        <v>108</v>
      </c>
      <c r="D14" s="4" t="s">
        <v>132</v>
      </c>
      <c r="E14" s="4"/>
      <c r="F14" s="4" t="s">
        <v>133</v>
      </c>
      <c r="G14" s="4" t="s">
        <v>133</v>
      </c>
      <c r="H14" s="4">
        <v>6</v>
      </c>
    </row>
    <row r="15" ht="30" customHeight="1" spans="1:8">
      <c r="A15" s="14"/>
      <c r="B15" s="4" t="s">
        <v>31</v>
      </c>
      <c r="C15" s="4" t="s">
        <v>32</v>
      </c>
      <c r="D15" s="4" t="s">
        <v>134</v>
      </c>
      <c r="E15" s="4"/>
      <c r="F15" s="4" t="s">
        <v>30</v>
      </c>
      <c r="G15" s="4" t="s">
        <v>30</v>
      </c>
      <c r="H15" s="4">
        <v>26</v>
      </c>
    </row>
    <row r="16" ht="40" customHeight="1" spans="1:8">
      <c r="A16" s="15"/>
      <c r="B16" s="4" t="s">
        <v>97</v>
      </c>
      <c r="C16" s="4" t="s">
        <v>98</v>
      </c>
      <c r="D16" s="16" t="s">
        <v>135</v>
      </c>
      <c r="E16" s="17"/>
      <c r="F16" s="4" t="s">
        <v>113</v>
      </c>
      <c r="G16" s="4" t="s">
        <v>113</v>
      </c>
      <c r="H16" s="4">
        <v>10</v>
      </c>
    </row>
    <row r="17" ht="30" customHeight="1" spans="1:8">
      <c r="A17" s="4" t="s">
        <v>41</v>
      </c>
      <c r="B17" s="12">
        <f>SUM(H11:H16)+G9</f>
        <v>90.6753472222222</v>
      </c>
      <c r="C17" s="12"/>
      <c r="D17" s="12"/>
      <c r="E17" s="12"/>
      <c r="F17" s="12"/>
      <c r="G17" s="12"/>
      <c r="H17" s="12"/>
    </row>
    <row r="18" ht="180" customHeight="1" spans="1:8">
      <c r="A18" s="4" t="s">
        <v>42</v>
      </c>
      <c r="B18" s="4"/>
      <c r="C18" s="5" t="s">
        <v>43</v>
      </c>
      <c r="D18" s="5"/>
      <c r="E18" s="5"/>
      <c r="F18" s="5"/>
      <c r="G18" s="5"/>
      <c r="H18" s="5"/>
    </row>
    <row r="19" ht="180" customHeight="1" spans="1:8">
      <c r="A19" s="4" t="s">
        <v>44</v>
      </c>
      <c r="B19" s="4"/>
      <c r="C19" s="5" t="s">
        <v>43</v>
      </c>
      <c r="D19" s="5"/>
      <c r="E19" s="5"/>
      <c r="F19" s="5"/>
      <c r="G19" s="5"/>
      <c r="H19" s="5"/>
    </row>
    <row r="20" ht="180" customHeight="1" spans="1:8">
      <c r="A20" s="4" t="s">
        <v>45</v>
      </c>
      <c r="B20" s="4"/>
      <c r="C20" s="4" t="s">
        <v>46</v>
      </c>
      <c r="D20" s="4"/>
      <c r="E20" s="4"/>
      <c r="F20" s="4"/>
      <c r="G20" s="4"/>
      <c r="H20" s="4"/>
    </row>
    <row r="21" ht="134.1" customHeight="1" spans="1:8">
      <c r="A21" s="19" t="s">
        <v>47</v>
      </c>
      <c r="B21" s="20"/>
      <c r="C21" s="20"/>
      <c r="D21" s="20"/>
      <c r="E21" s="20"/>
      <c r="F21" s="20"/>
      <c r="G21" s="20"/>
      <c r="H21" s="20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A12"/>
  <sheetViews>
    <sheetView workbookViewId="0">
      <selection activeCell="A16" sqref="$A16:$XFD16"/>
    </sheetView>
  </sheetViews>
  <sheetFormatPr defaultColWidth="9" defaultRowHeight="13.5"/>
  <sheetData>
    <row r="10" ht="30" customHeight="1"/>
    <row r="11" ht="30" customHeight="1"/>
    <row r="12" ht="31" customHeight="1"/>
  </sheetData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Excel.Sheet.12" r:id="rId3">
          <objectPr defaultSize="0" r:id="rId4">
            <anchor moveWithCells="1">
              <from>
                <xdr:col>0</xdr:col>
                <xdr:colOff>10795</xdr:colOff>
                <xdr:row>0</xdr:row>
                <xdr:rowOff>86995</xdr:rowOff>
              </from>
              <to>
                <xdr:col>27</xdr:col>
                <xdr:colOff>295910</xdr:colOff>
                <xdr:row>63</xdr:row>
                <xdr:rowOff>83820</xdr:rowOff>
              </to>
            </anchor>
          </objectPr>
        </oleObject>
      </mc:Choice>
      <mc:Fallback>
        <oleObject shapeId="1025" progId="Excel.Sheet.12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L8" sqref="L8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136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137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55</v>
      </c>
      <c r="B3" s="4"/>
      <c r="C3" s="4" t="s">
        <v>138</v>
      </c>
      <c r="D3" s="4"/>
      <c r="E3" s="4"/>
      <c r="F3" s="4"/>
      <c r="G3" s="4"/>
      <c r="H3" s="4"/>
    </row>
    <row r="4" ht="30" customHeight="1" spans="1:8">
      <c r="A4" s="4" t="s">
        <v>80</v>
      </c>
      <c r="B4" s="4"/>
      <c r="C4" s="5" t="s">
        <v>81</v>
      </c>
      <c r="D4" s="5"/>
      <c r="E4" s="5"/>
      <c r="F4" s="4" t="s">
        <v>82</v>
      </c>
      <c r="G4" s="4"/>
      <c r="H4" s="4" t="s">
        <v>139</v>
      </c>
    </row>
    <row r="5" ht="30" customHeight="1" spans="1:8">
      <c r="A5" s="4" t="s">
        <v>84</v>
      </c>
      <c r="B5" s="4"/>
      <c r="C5" s="5" t="s">
        <v>140</v>
      </c>
      <c r="D5" s="5"/>
      <c r="E5" s="5"/>
      <c r="F5" s="5"/>
      <c r="G5" s="5"/>
      <c r="H5" s="5"/>
    </row>
    <row r="6" ht="30" customHeight="1" spans="1:8">
      <c r="A6" s="4" t="s">
        <v>86</v>
      </c>
      <c r="B6" s="4"/>
      <c r="C6" s="5" t="s">
        <v>141</v>
      </c>
      <c r="D6" s="5"/>
      <c r="E6" s="5"/>
      <c r="F6" s="5"/>
      <c r="G6" s="5"/>
      <c r="H6" s="5"/>
    </row>
    <row r="7" ht="30" customHeight="1" spans="1:8">
      <c r="A7" s="4" t="s">
        <v>88</v>
      </c>
      <c r="B7" s="4"/>
      <c r="C7" s="5" t="s">
        <v>142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90</v>
      </c>
      <c r="D9" s="10">
        <v>0.66</v>
      </c>
      <c r="E9" s="4">
        <v>0.045</v>
      </c>
      <c r="F9" s="11">
        <f>E9/D9</f>
        <v>0.0681818181818182</v>
      </c>
      <c r="G9" s="12">
        <f>20*F9</f>
        <v>1.36363636363636</v>
      </c>
      <c r="H9" s="12"/>
    </row>
    <row r="10" ht="30" customHeight="1" spans="1:8">
      <c r="A10" s="13" t="s">
        <v>91</v>
      </c>
      <c r="B10" s="4" t="s">
        <v>15</v>
      </c>
      <c r="C10" s="4" t="s">
        <v>16</v>
      </c>
      <c r="D10" s="13" t="s">
        <v>17</v>
      </c>
      <c r="E10" s="13"/>
      <c r="F10" s="13" t="s">
        <v>18</v>
      </c>
      <c r="G10" s="13" t="s">
        <v>19</v>
      </c>
      <c r="H10" s="13" t="s">
        <v>20</v>
      </c>
    </row>
    <row r="11" ht="30" customHeight="1" spans="1:8">
      <c r="A11" s="14"/>
      <c r="B11" s="13" t="s">
        <v>21</v>
      </c>
      <c r="C11" s="4" t="s">
        <v>143</v>
      </c>
      <c r="D11" s="4" t="s">
        <v>144</v>
      </c>
      <c r="E11" s="4"/>
      <c r="F11" s="4" t="s">
        <v>145</v>
      </c>
      <c r="G11" s="4" t="s">
        <v>146</v>
      </c>
      <c r="H11" s="4">
        <v>20</v>
      </c>
    </row>
    <row r="12" ht="30" customHeight="1" spans="1:8">
      <c r="A12" s="14"/>
      <c r="B12" s="4" t="s">
        <v>24</v>
      </c>
      <c r="C12" s="4" t="s">
        <v>25</v>
      </c>
      <c r="D12" s="4" t="s">
        <v>147</v>
      </c>
      <c r="E12" s="4"/>
      <c r="F12" s="4" t="s">
        <v>148</v>
      </c>
      <c r="G12" s="4" t="s">
        <v>148</v>
      </c>
      <c r="H12" s="4">
        <v>10</v>
      </c>
    </row>
    <row r="13" ht="73" customHeight="1" spans="1:8">
      <c r="A13" s="14"/>
      <c r="B13" s="4"/>
      <c r="C13" s="4" t="s">
        <v>27</v>
      </c>
      <c r="D13" s="4" t="s">
        <v>149</v>
      </c>
      <c r="E13" s="4"/>
      <c r="F13" s="4" t="s">
        <v>150</v>
      </c>
      <c r="G13" s="4" t="s">
        <v>146</v>
      </c>
      <c r="H13" s="4">
        <v>10</v>
      </c>
    </row>
    <row r="14" ht="100" customHeight="1" spans="1:8">
      <c r="A14" s="14"/>
      <c r="B14" s="4" t="s">
        <v>31</v>
      </c>
      <c r="C14" s="4" t="s">
        <v>32</v>
      </c>
      <c r="D14" s="4" t="s">
        <v>151</v>
      </c>
      <c r="E14" s="4"/>
      <c r="F14" s="4" t="s">
        <v>152</v>
      </c>
      <c r="G14" s="4" t="s">
        <v>153</v>
      </c>
      <c r="H14" s="4">
        <v>30</v>
      </c>
    </row>
    <row r="15" ht="45" customHeight="1" spans="1:8">
      <c r="A15" s="15"/>
      <c r="B15" s="4" t="s">
        <v>97</v>
      </c>
      <c r="C15" s="4" t="s">
        <v>98</v>
      </c>
      <c r="D15" s="16" t="s">
        <v>154</v>
      </c>
      <c r="E15" s="17"/>
      <c r="F15" s="4" t="s">
        <v>100</v>
      </c>
      <c r="G15" s="4" t="s">
        <v>100</v>
      </c>
      <c r="H15" s="18">
        <v>10</v>
      </c>
    </row>
    <row r="16" ht="30" customHeight="1" spans="1:8">
      <c r="A16" s="4" t="s">
        <v>41</v>
      </c>
      <c r="B16" s="12">
        <f>SUM(H11:H15)+G9</f>
        <v>81.3636363636364</v>
      </c>
      <c r="C16" s="12"/>
      <c r="D16" s="12"/>
      <c r="E16" s="12"/>
      <c r="F16" s="12"/>
      <c r="G16" s="12"/>
      <c r="H16" s="12"/>
    </row>
    <row r="17" ht="180" customHeight="1" spans="1:8">
      <c r="A17" s="4" t="s">
        <v>42</v>
      </c>
      <c r="B17" s="4"/>
      <c r="C17" s="5" t="s">
        <v>155</v>
      </c>
      <c r="D17" s="5"/>
      <c r="E17" s="5"/>
      <c r="F17" s="5"/>
      <c r="G17" s="5"/>
      <c r="H17" s="5"/>
    </row>
    <row r="18" ht="180" customHeight="1" spans="1:8">
      <c r="A18" s="4" t="s">
        <v>44</v>
      </c>
      <c r="B18" s="4"/>
      <c r="C18" s="5" t="s">
        <v>156</v>
      </c>
      <c r="D18" s="5"/>
      <c r="E18" s="5"/>
      <c r="F18" s="5"/>
      <c r="G18" s="5"/>
      <c r="H18" s="5"/>
    </row>
    <row r="19" ht="180" customHeight="1" spans="1:8">
      <c r="A19" s="4" t="s">
        <v>45</v>
      </c>
      <c r="B19" s="4"/>
      <c r="C19" s="4" t="s">
        <v>46</v>
      </c>
      <c r="D19" s="4"/>
      <c r="E19" s="4"/>
      <c r="F19" s="4"/>
      <c r="G19" s="4"/>
      <c r="H19" s="4"/>
    </row>
    <row r="20" ht="134.1" customHeight="1" spans="1:8">
      <c r="A20" s="19" t="s">
        <v>47</v>
      </c>
      <c r="B20" s="20"/>
      <c r="C20" s="20"/>
      <c r="D20" s="20"/>
      <c r="E20" s="20"/>
      <c r="F20" s="20"/>
      <c r="G20" s="20"/>
      <c r="H20" s="20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2:B13"/>
    <mergeCell ref="A8:B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整体自评表</vt:lpstr>
      <vt:lpstr>部门整体汇总表</vt:lpstr>
      <vt:lpstr>项目自评汇总表</vt:lpstr>
      <vt:lpstr>定额补助</vt:lpstr>
      <vt:lpstr>校园安保</vt:lpstr>
      <vt:lpstr>区级公用经费</vt:lpstr>
      <vt:lpstr>非编教师经费</vt:lpstr>
      <vt:lpstr>第三方机构绩效评价报告备案表</vt:lpstr>
      <vt:lpstr>党建经费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2022-01-13T09:26:00Z</dcterms:created>
  <dcterms:modified xsi:type="dcterms:W3CDTF">2025-04-15T09:43:51Z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088B9A7F97AE4BB98AE3BAD8A67ADDEE_13</vt:lpwstr>
  </property>
  <property fmtid="{D5CDD505-2E9C-101B-9397-08002B2CF9AE}" pid="3" name="KSOProductBuildVer">
    <vt:lpwstr>2052-12.1.0.20784</vt:lpwstr>
  </property>
</Properties>
</file>