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5" activeTab="10"/>
  </bookViews>
  <sheets>
    <sheet name="整体自评表" sheetId="3" r:id="rId1"/>
    <sheet name="部门整体汇总表" sheetId="4" r:id="rId2"/>
    <sheet name="部门整体" sheetId="13" r:id="rId3"/>
    <sheet name="定额补助" sheetId="2" r:id="rId4"/>
    <sheet name="教师待遇" sheetId="6" r:id="rId5"/>
    <sheet name="困难学生及小规模学校课后服务财政补贴" sheetId="7" r:id="rId6"/>
    <sheet name="临聘人员工资" sheetId="8" r:id="rId7"/>
    <sheet name="区级公用经费" sheetId="9" r:id="rId8"/>
    <sheet name="校园安保" sheetId="10" r:id="rId9"/>
    <sheet name="义务段学校教辅费" sheetId="11" r:id="rId10"/>
    <sheet name="中小学聘用制教师经费"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<sst xmlns="http://schemas.openxmlformats.org/spreadsheetml/2006/main" count="577" uniqueCount="180">
  <si>
    <t>2024年度东西湖区整体自评汇总表</t>
  </si>
  <si>
    <t>填表人：李成涛</t>
  </si>
  <si>
    <t>联系电话：13071230102</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</si>
  <si>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</si>
  <si>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</si>
  <si>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</si>
  <si>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</si>
  <si>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</si>
  <si>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</si>
  <si>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</si>
  <si>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</si>
  <si>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</si>
  <si>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</si>
  <si>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</si>
  <si>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</si>
  <si>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</si>
  <si>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</si>
  <si>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</si>
  <si>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</si>
  <si>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</si>
  <si>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</si>
  <si>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满意度指标
（10分）</t>
  </si>
  <si>
    <t>合计</t>
  </si>
  <si>
    <t>038126</t>
  </si>
  <si>
    <t>武汉市东西湖区田园小学</t>
  </si>
  <si>
    <t>部门整体</t>
  </si>
  <si>
    <t>2024年度田园小学项目绩效自评汇总表</t>
  </si>
  <si>
    <t>教育系统定额补助</t>
  </si>
  <si>
    <t>教育系统教师待遇</t>
  </si>
  <si>
    <t>困难学生及小规模学校课后服务财政补贴</t>
  </si>
  <si>
    <t>教育系统临聘人员</t>
  </si>
  <si>
    <t>教育系统校园安保</t>
  </si>
  <si>
    <t>教育系统区级公用经费</t>
  </si>
  <si>
    <t>教育系统义务段学校教辅费</t>
  </si>
  <si>
    <t>教育系统中小学聘用制教师经费</t>
  </si>
  <si>
    <t>2024年度武汉市东西湖区田园小学部门整体绩效自评表</t>
  </si>
  <si>
    <t>单位名称：武汉市东西湖区田园小学                               填报日期：2025年4月19日</t>
  </si>
  <si>
    <t>单位名称</t>
  </si>
  <si>
    <t>基本支出总额</t>
  </si>
  <si>
    <t>项目支出总额</t>
  </si>
  <si>
    <t>预算执行
情况（万元）
（20分）</t>
  </si>
  <si>
    <t>预算数（A）</t>
  </si>
  <si>
    <t>执行数（B）</t>
  </si>
  <si>
    <t>执行率（B/A）</t>
  </si>
  <si>
    <t>得分
（20分*执行率）</t>
  </si>
  <si>
    <t>部门整体支出总额</t>
  </si>
  <si>
    <t>年度绩效目标1：
（92.18分）</t>
  </si>
  <si>
    <t>通过项目的实施，进一步提高我校的质量，办人民满意的教育。激发我校教师工作的积极性，促进教师的专业发展。
在严格执行上级财经纪律制度的前提下，2023年度完成各项资金支出进度要求，保障学校各项工作顺利开展。</t>
  </si>
  <si>
    <t>年度
绩效
目标</t>
  </si>
  <si>
    <t>一级指标</t>
  </si>
  <si>
    <t>二级指标</t>
  </si>
  <si>
    <t>三级指标</t>
  </si>
  <si>
    <t>年初目标值（A）</t>
  </si>
  <si>
    <t>实际完成值（B）</t>
  </si>
  <si>
    <t>得分</t>
  </si>
  <si>
    <t>经济成本指标</t>
  </si>
  <si>
    <t>教学成本控制率</t>
  </si>
  <si>
    <t>数量指标</t>
  </si>
  <si>
    <t>各项业务工作安排完成率</t>
  </si>
  <si>
    <t>质量指标</t>
  </si>
  <si>
    <t>人员经费及公用经费预算控制率</t>
  </si>
  <si>
    <t>社会效益指标</t>
  </si>
  <si>
    <t>提升教育教学质量</t>
  </si>
  <si>
    <t>提升单位形象</t>
  </si>
  <si>
    <t>满意度
指标
（10分）</t>
  </si>
  <si>
    <t xml:space="preserve"> 群众满意度指标</t>
  </si>
  <si>
    <t>社会满意度</t>
  </si>
  <si>
    <t>95%以上</t>
  </si>
  <si>
    <t>总分</t>
  </si>
  <si>
    <t>偏差大或
目标未完成
原因分析</t>
  </si>
  <si>
    <t>无</t>
  </si>
  <si>
    <t>改进措施及
结果应用方案</t>
  </si>
  <si>
    <t>我校虽制定了绩效目标，但绩效目标指标值不量化，有部分绩效目标不够细化、明确，不便于与项目实施效果进行对比分析。今后将进一步完善绩效目标，加强绩效目标与计划期内的任务数相对应性、与预算确定的资金量相匹配性。</t>
  </si>
  <si>
    <t>单位主要负责人
签批意见</t>
  </si>
  <si>
    <t xml:space="preserve">    
                         签名：               
                                                年    月     日</t>
  </si>
  <si>
    <t>备注：
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4.基于经济性和必要性等因素考虑，满意度指标暂可不作为必评指标。</t>
  </si>
  <si>
    <t>2024年度武汉市东西湖区田园小学定额补助项目绩效自评表</t>
  </si>
  <si>
    <t>单位名称：武汉市东西湖区田园小学                             填报日期：2025.4.19</t>
  </si>
  <si>
    <t>定额补助</t>
  </si>
  <si>
    <t>主管部门</t>
  </si>
  <si>
    <t>武汉市东西湖区教育局</t>
  </si>
  <si>
    <t>项目实施单位</t>
  </si>
  <si>
    <t>项目类别</t>
  </si>
  <si>
    <t>1、部门预算项目   ☑   2、区直专项   □</t>
  </si>
  <si>
    <t>项目属性</t>
  </si>
  <si>
    <t>1、持续性项目     ☑   2、新增性项目 □</t>
  </si>
  <si>
    <t>项目类型</t>
  </si>
  <si>
    <t>1、常年性项目     ☑   2、延续性项目 □      3、一次性项目 □</t>
  </si>
  <si>
    <t>年度财政资金总额</t>
  </si>
  <si>
    <r>
      <rPr>
        <sz val="10.5"/>
        <color theme="1"/>
        <rFont val="宋体"/>
        <charset val="134"/>
      </rPr>
      <t>年度
绩效
目标
（</t>
    </r>
    <r>
      <rPr>
        <sz val="10"/>
        <color theme="1"/>
        <rFont val="宋体"/>
        <charset val="134"/>
      </rPr>
      <t>80</t>
    </r>
    <r>
      <rPr>
        <sz val="10.5"/>
        <color theme="1"/>
        <rFont val="宋体"/>
        <charset val="134"/>
      </rPr>
      <t>分）</t>
    </r>
  </si>
  <si>
    <t>成本指标（20分）</t>
  </si>
  <si>
    <t>定额补助标准</t>
  </si>
  <si>
    <t>6600 元/人·年</t>
  </si>
  <si>
    <t>产出指标（20分）</t>
  </si>
  <si>
    <t>在职教职工人次数</t>
  </si>
  <si>
    <t>补助覆盖率</t>
  </si>
  <si>
    <t>效益指标（30分）</t>
  </si>
  <si>
    <t>保障教职工基本需求　</t>
  </si>
  <si>
    <t>保障</t>
  </si>
  <si>
    <t>满意度指标（10分）</t>
  </si>
  <si>
    <t>服务对象
满意度指标</t>
  </si>
  <si>
    <t>教职工满意度</t>
  </si>
  <si>
    <t>≥90%</t>
  </si>
  <si>
    <t>进一步细化预算项目指标值，提高项目实施效果。</t>
  </si>
  <si>
    <t>2024年度武汉市东西湖区田园小学教师待遇项目绩效自评表</t>
  </si>
  <si>
    <t>教师待遇</t>
  </si>
  <si>
    <t>按上级
拨付要
求执行</t>
  </si>
  <si>
    <t>根据市区关于乡村教师队伍建设工作的精神，对乡村学校发放乡村补贴</t>
  </si>
  <si>
    <t>保障乡村地区教师生活</t>
  </si>
  <si>
    <t>经济效益指标</t>
  </si>
  <si>
    <t>预算执行差异率</t>
  </si>
  <si>
    <t>加强农村地区教师队伍建设</t>
  </si>
  <si>
    <t>达标</t>
  </si>
  <si>
    <t>生态效益指标</t>
  </si>
  <si>
    <t>补助对象满意度</t>
  </si>
  <si>
    <t>2024年度武汉市东西湖区田园小学困难学生及小规模学校课后服务财政补贴项目绩效自评表</t>
  </si>
  <si>
    <t>按上级拨付要求拨付</t>
  </si>
  <si>
    <t>及时</t>
  </si>
  <si>
    <t>产出
指标
（20分）</t>
  </si>
  <si>
    <t>课后服务学生</t>
  </si>
  <si>
    <t>贫困学生</t>
  </si>
  <si>
    <t>教学质量</t>
  </si>
  <si>
    <t>完成</t>
  </si>
  <si>
    <t>受益学校，学生</t>
  </si>
  <si>
    <t>满意</t>
  </si>
  <si>
    <t>学生满意度</t>
  </si>
  <si>
    <t>2024年度武汉市东西湖区田园小学临聘人员工资项目绩效自评表</t>
  </si>
  <si>
    <t>临聘人员工资</t>
  </si>
  <si>
    <t>发放到位人数</t>
  </si>
  <si>
    <t>时效指标</t>
  </si>
  <si>
    <t>年内</t>
  </si>
  <si>
    <t>按时完成</t>
  </si>
  <si>
    <t>满足各学校教学工作需求，确保学校教育教学工作正常进行</t>
  </si>
  <si>
    <t>生态效益 指标</t>
  </si>
  <si>
    <t>提高教育教学质量，促进教育发展</t>
  </si>
  <si>
    <t>≥95%</t>
  </si>
  <si>
    <t>2024年度武汉市东西湖区田园小学区级公用经费项目绩效自评表</t>
  </si>
  <si>
    <t>区级公用经费</t>
  </si>
  <si>
    <t>小学公用经费生均标准　</t>
  </si>
  <si>
    <t>86.4元/生　</t>
  </si>
  <si>
    <t>小规模学校
经费生均标
准</t>
  </si>
  <si>
    <t>272 元/生</t>
  </si>
  <si>
    <t>公用经费人数</t>
  </si>
  <si>
    <t>资金到位及时率</t>
  </si>
  <si>
    <t>学龄人口入
学率</t>
  </si>
  <si>
    <t>保障学校日
常运转</t>
  </si>
  <si>
    <t>教育教学活动顺利开展</t>
  </si>
  <si>
    <t>顺利开展</t>
  </si>
  <si>
    <t>师生满意率</t>
  </si>
  <si>
    <t>2024年度武汉市东西湖区田园小学校园安保项目绩效自评表</t>
  </si>
  <si>
    <t>校园安保</t>
  </si>
  <si>
    <t>校园安保标准　</t>
  </si>
  <si>
    <t>6万元/年</t>
  </si>
  <si>
    <t>保安人数</t>
  </si>
  <si>
    <t>责任事故</t>
  </si>
  <si>
    <t>校园平安稳定</t>
  </si>
  <si>
    <t>师生满意度</t>
  </si>
  <si>
    <t>2024年度武汉市东西湖区田园小学义务段学校教辅费项目绩效自评表</t>
  </si>
  <si>
    <t>义务段学校教辅费</t>
  </si>
  <si>
    <t>小学1-2年级生均标准</t>
  </si>
  <si>
    <t>50元/生•学期　</t>
  </si>
  <si>
    <t>小学3-6年级生均标准</t>
  </si>
  <si>
    <t>70元/生•学期　</t>
  </si>
  <si>
    <t>发放义务段学校学生人数</t>
  </si>
  <si>
    <t>作业本质量合格</t>
  </si>
  <si>
    <t>合格</t>
  </si>
  <si>
    <t>减轻家长负担，保障义务段学生学习</t>
  </si>
  <si>
    <t>减轻</t>
  </si>
  <si>
    <t>可持续
影响指标</t>
  </si>
  <si>
    <t>促进教育公平</t>
  </si>
  <si>
    <t>促进</t>
  </si>
  <si>
    <t>受益学生满意度</t>
  </si>
  <si>
    <t>2024年度武汉市东西湖区田园小学中小学聘用制教师经费项目绩效自评表</t>
  </si>
  <si>
    <t>中小学聘用制教师经费</t>
  </si>
  <si>
    <t>按上级拨付要求
执行</t>
  </si>
  <si>
    <t>发放严格按文件执行：调离原工作岗位的，不予发放</t>
  </si>
  <si>
    <t>每月按时发放</t>
  </si>
  <si>
    <t>经济效益
指标</t>
  </si>
  <si>
    <t>预算执行
差异率</t>
  </si>
  <si>
    <t>满意度调查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</si>
</sst>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20"/>
      <color theme="1"/>
      <name val="方正小标宋简体"/>
      <charset val="134"/>
    </font>
    <font>
      <sz val="11"/>
      <color theme="1"/>
      <name val="楷体_GB2312"/>
      <charset val="134"/>
    </font>
    <font>
      <sz val="10.5"/>
      <color theme="1"/>
      <name val="宋体"/>
      <charset val="134"/>
    </font>
    <font>
      <sz val="10.5"/>
      <color theme="1"/>
      <name val="宋体"/>
      <charset val="134"/>
      <scheme val="minor"/>
    </font>
    <font>
      <sz val="10"/>
      <color theme="1"/>
      <name val="宋体"/>
      <charset val="134"/>
      <scheme val="minor"/>
    </font>
    <font>
      <sz val="10"/>
      <color theme="1"/>
      <name val="宋体"/>
      <charset val="134"/>
    </font>
    <font>
      <sz val="10.5"/>
      <name val="宋体"/>
      <charset val="134"/>
    </font>
    <font>
      <b/>
      <sz val="20"/>
      <color theme="1"/>
      <name val="宋体"/>
      <charset val="134"/>
      <scheme val="minor"/>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3" borderId="17" applyNumberFormat="0" applyAlignment="0" applyProtection="0">
      <alignment vertical="center"/>
    </xf>
    <xf numFmtId="0" fontId="19" fillId="4" borderId="18" applyNumberFormat="0" applyAlignment="0" applyProtection="0">
      <alignment vertical="center"/>
    </xf>
    <xf numFmtId="0" fontId="20" fillId="4" borderId="17" applyNumberFormat="0" applyAlignment="0" applyProtection="0">
      <alignment vertical="center"/>
    </xf>
    <xf numFmtId="0" fontId="21" fillId="5"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8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9" fontId="4"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3" fillId="0" borderId="1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6" xfId="0"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4" fillId="0" borderId="0" xfId="0" applyFont="1" applyAlignment="1">
      <alignment horizontal="center" vertical="center"/>
    </xf>
    <xf numFmtId="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9" fontId="3" fillId="0" borderId="8" xfId="0" applyNumberFormat="1"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9" fontId="4" fillId="0" borderId="1" xfId="0" applyNumberFormat="1" applyFont="1" applyBorder="1" applyAlignment="1">
      <alignment horizontal="center" vertical="center"/>
    </xf>
    <xf numFmtId="0" fontId="3" fillId="0" borderId="8" xfId="0" applyFont="1" applyFill="1" applyBorder="1" applyAlignment="1" applyProtection="1">
      <alignment horizontal="center" vertical="center"/>
    </xf>
    <xf numFmtId="0" fontId="0" fillId="0" borderId="7" xfId="0" applyBorder="1">
      <alignment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2" fillId="0" borderId="0" xfId="0" applyFont="1" applyFill="1" applyAlignment="1" applyProtection="1">
      <alignment horizontal="left" vertical="center"/>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8" fillId="0" borderId="0" xfId="0" applyFont="1" applyAlignment="1">
      <alignment horizontal="center"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10"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0" xfId="0" applyFont="1" applyFill="1" applyAlignment="1" applyProtection="1">
      <alignment vertical="center"/>
    </xf>
    <xf numFmtId="0" fontId="8" fillId="0" borderId="0" xfId="0" applyFont="1" applyFill="1" applyAlignment="1" applyProtection="1">
      <alignment horizontal="center" vertical="center"/>
    </xf>
    <xf numFmtId="0" fontId="0" fillId="0" borderId="13" xfId="0" applyFont="1" applyFill="1" applyBorder="1" applyAlignment="1" applyProtection="1">
      <alignment horizontal="center" vertical="center"/>
    </xf>
    <xf numFmtId="0" fontId="9" fillId="0" borderId="6"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0" fontId="0" fillId="0" borderId="1" xfId="0" applyFont="1" applyFill="1" applyBorder="1" applyAlignment="1" applyProtection="1">
      <alignment vertical="center" wrapText="1"/>
    </xf>
    <xf numFmtId="1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Font="1" applyFill="1" applyBorder="1" applyAlignment="1" applyProtection="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workbookViewId="0">
      <selection activeCell="M8" sqref="M8"/>
    </sheetView>
  </sheetViews>
  <sheetFormatPr defaultColWidth="9" defaultRowHeight="13.5"/>
  <cols>
    <col min="1" max="1" width="4.88333333333333" style="73" customWidth="1"/>
    <col min="2" max="2" width="9" style="73"/>
    <col min="3" max="3" width="14.3833333333333" style="73" customWidth="1"/>
    <col min="4" max="4" width="9" style="73"/>
    <col min="5" max="5" width="13.75" style="73" customWidth="1"/>
    <col min="6" max="6" width="9" style="73"/>
    <col min="7" max="7" width="10.75" style="73" customWidth="1"/>
    <col min="8" max="8" width="12.75" style="73" customWidth="1"/>
    <col min="9" max="9" width="9" style="73"/>
    <col min="10" max="10" width="12.6333333333333" style="73"/>
    <col min="11" max="14" width="9" style="73"/>
    <col min="15" max="15" width="12.5" style="73" customWidth="1"/>
    <col min="16" max="16" width="9" style="73"/>
    <col min="17" max="17" width="16.75" style="73" customWidth="1"/>
  </cols>
  <sheetData>
    <row r="1" ht="42.95" customHeight="1" spans="1:17">
      <c r="A1" s="74" t="s">
        <v>0</v>
      </c>
      <c r="B1" s="74"/>
      <c r="C1" s="74"/>
      <c r="D1" s="74"/>
      <c r="E1" s="74"/>
      <c r="F1" s="74"/>
      <c r="G1" s="74"/>
      <c r="H1" s="74"/>
      <c r="I1" s="74"/>
      <c r="J1" s="74"/>
      <c r="K1" s="74"/>
      <c r="L1" s="74"/>
      <c r="M1" s="74"/>
      <c r="N1" s="74"/>
      <c r="O1" s="74"/>
      <c r="P1" s="74"/>
      <c r="Q1" s="74"/>
    </row>
    <row r="2" ht="21" customHeight="1" spans="1:17">
      <c r="A2" s="73" t="s">
        <v>1</v>
      </c>
      <c r="C2" s="75"/>
      <c r="D2" s="75"/>
      <c r="F2" s="73" t="s">
        <v>2</v>
      </c>
      <c r="Q2" s="73" t="s">
        <v>3</v>
      </c>
    </row>
    <row r="3" ht="30" customHeight="1" spans="1:17">
      <c r="A3" s="76" t="s">
        <v>4</v>
      </c>
      <c r="B3" s="76" t="s">
        <v>5</v>
      </c>
      <c r="C3" s="76" t="s">
        <v>6</v>
      </c>
      <c r="D3" s="76" t="s">
        <v>7</v>
      </c>
      <c r="E3" s="76" t="s">
        <v>8</v>
      </c>
      <c r="F3" s="77" t="s">
        <v>9</v>
      </c>
      <c r="G3" s="78"/>
      <c r="H3" s="79"/>
      <c r="I3" s="76" t="s">
        <v>10</v>
      </c>
      <c r="J3" s="76" t="s">
        <v>11</v>
      </c>
      <c r="K3" s="77" t="s">
        <v>12</v>
      </c>
      <c r="L3" s="78"/>
      <c r="M3" s="78"/>
      <c r="N3" s="78"/>
      <c r="O3" s="78"/>
      <c r="P3" s="79"/>
      <c r="Q3" s="76" t="s">
        <v>13</v>
      </c>
    </row>
    <row r="4" ht="30" customHeight="1" spans="1:17">
      <c r="A4" s="80"/>
      <c r="B4" s="80"/>
      <c r="C4" s="80"/>
      <c r="D4" s="80"/>
      <c r="E4" s="80"/>
      <c r="F4" s="81" t="s">
        <v>14</v>
      </c>
      <c r="G4" s="81" t="s">
        <v>15</v>
      </c>
      <c r="H4" s="81" t="s">
        <v>16</v>
      </c>
      <c r="I4" s="80"/>
      <c r="J4" s="80"/>
      <c r="K4" s="81" t="s">
        <v>17</v>
      </c>
      <c r="L4" s="81" t="s">
        <v>18</v>
      </c>
      <c r="M4" s="81" t="s">
        <v>19</v>
      </c>
      <c r="N4" s="81" t="s">
        <v>20</v>
      </c>
      <c r="O4" s="81" t="s">
        <v>21</v>
      </c>
      <c r="P4" s="81" t="s">
        <v>22</v>
      </c>
      <c r="Q4" s="80"/>
    </row>
    <row r="5" ht="27" spans="1:17">
      <c r="A5" s="82"/>
      <c r="B5" s="86" t="s">
        <v>23</v>
      </c>
      <c r="C5" s="83" t="s">
        <v>24</v>
      </c>
      <c r="D5" s="82" t="s">
        <v>25</v>
      </c>
      <c r="E5" s="83" t="s">
        <v>24</v>
      </c>
      <c r="F5" s="82">
        <v>434.97</v>
      </c>
      <c r="G5" s="82">
        <v>208.75</v>
      </c>
      <c r="H5" s="82">
        <f>F5+G5</f>
        <v>643.72</v>
      </c>
      <c r="I5" s="82">
        <v>582.49</v>
      </c>
      <c r="J5" s="84">
        <f>I5/H5</f>
        <v>0.904881004163301</v>
      </c>
      <c r="K5" s="85">
        <v>18.1</v>
      </c>
      <c r="L5" s="85">
        <v>18</v>
      </c>
      <c r="M5" s="85">
        <v>20</v>
      </c>
      <c r="N5" s="85">
        <v>28</v>
      </c>
      <c r="O5" s="85">
        <v>10</v>
      </c>
      <c r="P5" s="85">
        <f>SUM(K5:O5)</f>
        <v>94.1</v>
      </c>
      <c r="Q5" s="82"/>
    </row>
    <row r="6" ht="30" customHeight="1" spans="1:17">
      <c r="A6" s="82"/>
      <c r="B6" s="82"/>
      <c r="C6" s="82"/>
      <c r="D6" s="82"/>
      <c r="E6" s="82"/>
      <c r="F6" s="82"/>
      <c r="G6" s="82"/>
      <c r="H6" s="82"/>
      <c r="I6" s="82"/>
      <c r="J6" s="82"/>
      <c r="K6" s="82"/>
      <c r="L6" s="82"/>
      <c r="M6" s="82"/>
      <c r="N6" s="82"/>
      <c r="O6" s="82"/>
      <c r="P6" s="82"/>
      <c r="Q6" s="82"/>
    </row>
    <row r="7" ht="30" customHeight="1" spans="1:17">
      <c r="A7" s="82"/>
      <c r="B7" s="82"/>
      <c r="C7" s="82"/>
      <c r="D7" s="82"/>
      <c r="E7" s="82"/>
      <c r="F7" s="82"/>
      <c r="G7" s="82"/>
      <c r="H7" s="82"/>
      <c r="I7" s="82"/>
      <c r="J7" s="82"/>
      <c r="K7" s="82"/>
      <c r="L7" s="82"/>
      <c r="M7" s="82"/>
      <c r="N7" s="82"/>
      <c r="O7" s="82"/>
      <c r="P7" s="82"/>
      <c r="Q7" s="82"/>
    </row>
    <row r="8" ht="30" customHeight="1" spans="1:17">
      <c r="A8" s="82"/>
      <c r="B8" s="82"/>
      <c r="C8" s="82"/>
      <c r="D8" s="82"/>
      <c r="E8" s="82"/>
      <c r="F8" s="82"/>
      <c r="G8" s="82"/>
      <c r="H8" s="82"/>
      <c r="I8" s="82"/>
      <c r="J8" s="82"/>
      <c r="K8" s="82"/>
      <c r="L8" s="82"/>
      <c r="M8" s="82"/>
      <c r="N8" s="82"/>
      <c r="O8" s="82"/>
      <c r="P8" s="82"/>
      <c r="Q8" s="82"/>
    </row>
    <row r="9" ht="30" customHeight="1" spans="1:17">
      <c r="A9" s="82"/>
      <c r="B9" s="82"/>
      <c r="C9" s="82"/>
      <c r="D9" s="82"/>
      <c r="E9" s="82"/>
      <c r="F9" s="82"/>
      <c r="G9" s="82"/>
      <c r="H9" s="82"/>
      <c r="I9" s="82"/>
      <c r="J9" s="82"/>
      <c r="K9" s="82"/>
      <c r="L9" s="82"/>
      <c r="M9" s="82"/>
      <c r="N9" s="82"/>
      <c r="O9" s="82"/>
      <c r="P9" s="82"/>
      <c r="Q9" s="82"/>
    </row>
    <row r="10" ht="30" customHeight="1" spans="1:17">
      <c r="A10" s="82"/>
      <c r="B10" s="82"/>
      <c r="C10" s="82"/>
      <c r="D10" s="82"/>
      <c r="E10" s="82"/>
      <c r="F10" s="82"/>
      <c r="G10" s="82"/>
      <c r="H10" s="82"/>
      <c r="I10" s="82"/>
      <c r="J10" s="82"/>
      <c r="K10" s="82"/>
      <c r="L10" s="82"/>
      <c r="M10" s="82"/>
      <c r="N10" s="82"/>
      <c r="O10" s="82"/>
      <c r="P10" s="82"/>
      <c r="Q10" s="82"/>
    </row>
    <row r="11" ht="30" customHeight="1" spans="1:17">
      <c r="A11" s="82"/>
      <c r="B11" s="82"/>
      <c r="C11" s="82"/>
      <c r="D11" s="82"/>
      <c r="E11" s="82"/>
      <c r="F11" s="82"/>
      <c r="G11" s="82"/>
      <c r="H11" s="82"/>
      <c r="I11" s="82"/>
      <c r="J11" s="82"/>
      <c r="K11" s="82"/>
      <c r="L11" s="82"/>
      <c r="M11" s="82"/>
      <c r="N11" s="82"/>
      <c r="O11" s="82"/>
      <c r="P11" s="82"/>
      <c r="Q11" s="82"/>
    </row>
    <row r="12" ht="30" customHeight="1" spans="1:17">
      <c r="A12" s="82"/>
      <c r="B12" s="82"/>
      <c r="C12" s="82"/>
      <c r="D12" s="82"/>
      <c r="E12" s="82"/>
      <c r="F12" s="82"/>
      <c r="G12" s="82"/>
      <c r="H12" s="82"/>
      <c r="I12" s="82"/>
      <c r="J12" s="82"/>
      <c r="K12" s="82"/>
      <c r="L12" s="82"/>
      <c r="M12" s="82"/>
      <c r="N12" s="82"/>
      <c r="O12" s="82"/>
      <c r="P12" s="82"/>
      <c r="Q12" s="82"/>
    </row>
    <row r="13" ht="30" customHeight="1"/>
    <row r="14" ht="30" customHeight="1"/>
    <row r="15" ht="30" customHeight="1"/>
    <row r="16" ht="30" customHeight="1"/>
    <row r="17" ht="30" customHeight="1"/>
    <row r="18" ht="30" customHeight="1"/>
    <row r="19" ht="30" customHeight="1"/>
    <row r="20" ht="30" customHeight="1"/>
    <row r="21" ht="42.75" customHeight="1"/>
    <row r="22" ht="30" customHeight="1"/>
    <row r="23" ht="30" customHeight="1"/>
    <row r="24" ht="30" customHeight="1"/>
    <row r="25" ht="180" customHeight="1"/>
    <row r="26" ht="180" customHeight="1"/>
    <row r="27" ht="180" customHeight="1"/>
    <row r="28" ht="134.1" customHeight="1"/>
  </sheetData>
  <mergeCells count="12">
    <mergeCell ref="A1:Q1"/>
    <mergeCell ref="C2:D2"/>
    <mergeCell ref="F3:H3"/>
    <mergeCell ref="K3:P3"/>
    <mergeCell ref="A3:A4"/>
    <mergeCell ref="B3:B4"/>
    <mergeCell ref="C3:C4"/>
    <mergeCell ref="D3:D4"/>
    <mergeCell ref="E3:E4"/>
    <mergeCell ref="I3:I4"/>
    <mergeCell ref="J3:J4"/>
    <mergeCell ref="Q3:Q4"/>
  </mergeCells>
  <pageMargins left="0.75" right="0.75" top="1" bottom="1" header="0.5" footer="0.5"/>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opLeftCell="B1" workbookViewId="0">
      <selection activeCell="O8" sqref="O8"/>
    </sheetView>
  </sheetViews>
  <sheetFormatPr defaultColWidth="9" defaultRowHeight="13.5"/>
  <cols>
    <col min="1" max="1" width="4.88333333333333" customWidth="1"/>
    <col min="2" max="2" width="23.3833333333333" customWidth="1"/>
    <col min="3" max="3" width="23.25" customWidth="1"/>
    <col min="5" max="5" width="10.75" customWidth="1"/>
    <col min="13" max="13" width="12.5" customWidth="1"/>
    <col min="15" max="15" width="16.75" customWidth="1"/>
  </cols>
  <sheetData>
    <row r="1" ht="39.75" customHeight="1" spans="1:15">
      <c r="A1" s="62" t="s">
        <v>26</v>
      </c>
      <c r="B1" s="62"/>
      <c r="C1" s="62"/>
      <c r="D1" s="62"/>
      <c r="E1" s="62"/>
      <c r="F1" s="62"/>
      <c r="G1" s="62"/>
      <c r="H1" s="62"/>
      <c r="I1" s="62"/>
      <c r="J1" s="62"/>
      <c r="K1" s="62"/>
      <c r="L1" s="62"/>
      <c r="M1" s="62"/>
      <c r="N1" s="62"/>
      <c r="O1" s="62"/>
    </row>
    <row r="2" spans="1:15">
      <c r="A2" t="s">
        <v>1</v>
      </c>
      <c r="D2" t="s">
        <v>2</v>
      </c>
      <c r="O2" t="s">
        <v>3</v>
      </c>
    </row>
    <row r="3" ht="18" customHeight="1" spans="1:15">
      <c r="A3" s="63" t="s">
        <v>4</v>
      </c>
      <c r="B3" s="63" t="s">
        <v>6</v>
      </c>
      <c r="C3" s="63" t="s">
        <v>7</v>
      </c>
      <c r="D3" s="64" t="s">
        <v>9</v>
      </c>
      <c r="E3" s="65"/>
      <c r="F3" s="66"/>
      <c r="G3" s="63" t="s">
        <v>10</v>
      </c>
      <c r="H3" s="63" t="s">
        <v>11</v>
      </c>
      <c r="I3" s="64" t="s">
        <v>12</v>
      </c>
      <c r="J3" s="65"/>
      <c r="K3" s="65"/>
      <c r="L3" s="65"/>
      <c r="M3" s="65"/>
      <c r="N3" s="66"/>
      <c r="O3" s="63" t="s">
        <v>13</v>
      </c>
    </row>
    <row r="4" ht="41" customHeight="1" spans="1:15">
      <c r="A4" s="67"/>
      <c r="B4" s="67"/>
      <c r="C4" s="67"/>
      <c r="D4" s="68" t="s">
        <v>14</v>
      </c>
      <c r="E4" s="68" t="s">
        <v>15</v>
      </c>
      <c r="F4" s="68" t="s">
        <v>16</v>
      </c>
      <c r="G4" s="67"/>
      <c r="H4" s="67"/>
      <c r="I4" s="68" t="s">
        <v>17</v>
      </c>
      <c r="J4" s="68" t="s">
        <v>18</v>
      </c>
      <c r="K4" s="68" t="s">
        <v>19</v>
      </c>
      <c r="L4" s="68" t="s">
        <v>20</v>
      </c>
      <c r="M4" s="68" t="s">
        <v>21</v>
      </c>
      <c r="N4" s="68" t="s">
        <v>22</v>
      </c>
      <c r="O4" s="67"/>
    </row>
    <row r="5" customFormat="1" ht="31" customHeight="1" spans="1:15">
      <c r="A5" s="69">
        <v>1</v>
      </c>
      <c r="B5" s="69" t="s">
        <v>24</v>
      </c>
      <c r="C5" s="70" t="s">
        <v>27</v>
      </c>
      <c r="D5" s="42">
        <v>13.2</v>
      </c>
      <c r="E5" s="42">
        <v>1.85</v>
      </c>
      <c r="F5" s="42">
        <f>D5+E5</f>
        <v>15.05</v>
      </c>
      <c r="G5" s="42">
        <v>15.05</v>
      </c>
      <c r="H5" s="71">
        <f>G5/F5</f>
        <v>1</v>
      </c>
      <c r="I5" s="42">
        <v>20</v>
      </c>
      <c r="J5" s="42">
        <v>20</v>
      </c>
      <c r="K5" s="42">
        <v>20</v>
      </c>
      <c r="L5" s="42">
        <v>28</v>
      </c>
      <c r="M5" s="42">
        <v>9</v>
      </c>
      <c r="N5" s="42">
        <f>I5+J5+K5+L5+M5</f>
        <v>97</v>
      </c>
      <c r="O5" s="42"/>
    </row>
    <row r="6" customFormat="1" ht="31" customHeight="1" spans="1:15">
      <c r="A6" s="69">
        <v>2</v>
      </c>
      <c r="B6" s="69" t="s">
        <v>24</v>
      </c>
      <c r="C6" s="70" t="s">
        <v>28</v>
      </c>
      <c r="D6" s="42">
        <v>0.96</v>
      </c>
      <c r="E6" s="42">
        <v>0.88</v>
      </c>
      <c r="F6" s="42">
        <f t="shared" ref="F6:F12" si="0">D6+E6</f>
        <v>1.84</v>
      </c>
      <c r="G6" s="42">
        <f>F6</f>
        <v>1.84</v>
      </c>
      <c r="H6" s="71">
        <f t="shared" ref="H6:H13" si="1">G6/F6</f>
        <v>1</v>
      </c>
      <c r="I6" s="42">
        <v>20</v>
      </c>
      <c r="J6" s="42">
        <v>18</v>
      </c>
      <c r="K6" s="42">
        <v>20</v>
      </c>
      <c r="L6" s="42">
        <v>28</v>
      </c>
      <c r="M6" s="42">
        <v>10</v>
      </c>
      <c r="N6" s="42">
        <f t="shared" ref="N6:N12" si="2">I6+J6+K6+L6+M6</f>
        <v>96</v>
      </c>
      <c r="O6" s="42"/>
    </row>
    <row r="7" ht="31" customHeight="1" spans="1:15">
      <c r="A7" s="69">
        <v>3</v>
      </c>
      <c r="B7" s="69" t="s">
        <v>24</v>
      </c>
      <c r="C7" s="70" t="s">
        <v>29</v>
      </c>
      <c r="D7" s="42">
        <v>0</v>
      </c>
      <c r="E7" s="42">
        <v>0.23</v>
      </c>
      <c r="F7" s="42">
        <f t="shared" si="0"/>
        <v>0.23</v>
      </c>
      <c r="G7" s="42">
        <f>F7</f>
        <v>0.23</v>
      </c>
      <c r="H7" s="71">
        <f t="shared" si="1"/>
        <v>1</v>
      </c>
      <c r="I7" s="42">
        <v>20</v>
      </c>
      <c r="J7" s="42">
        <v>20</v>
      </c>
      <c r="K7" s="42">
        <v>20</v>
      </c>
      <c r="L7" s="42">
        <v>28</v>
      </c>
      <c r="M7" s="42">
        <v>10</v>
      </c>
      <c r="N7" s="42">
        <f t="shared" si="2"/>
        <v>98</v>
      </c>
      <c r="O7" s="42"/>
    </row>
    <row r="8" customFormat="1" ht="31" customHeight="1" spans="1:15">
      <c r="A8" s="69">
        <v>4</v>
      </c>
      <c r="B8" s="69" t="s">
        <v>24</v>
      </c>
      <c r="C8" s="70" t="s">
        <v>30</v>
      </c>
      <c r="D8" s="42">
        <v>17.8</v>
      </c>
      <c r="E8" s="42">
        <v>5.95</v>
      </c>
      <c r="F8" s="42">
        <f t="shared" si="0"/>
        <v>23.75</v>
      </c>
      <c r="G8" s="42">
        <v>21.49</v>
      </c>
      <c r="H8" s="71">
        <f t="shared" si="1"/>
        <v>0.904842105263158</v>
      </c>
      <c r="I8" s="72">
        <v>18.1</v>
      </c>
      <c r="J8" s="42">
        <v>20</v>
      </c>
      <c r="K8" s="42">
        <v>19</v>
      </c>
      <c r="L8" s="42">
        <v>29</v>
      </c>
      <c r="M8" s="42">
        <v>10</v>
      </c>
      <c r="N8" s="42">
        <f t="shared" si="2"/>
        <v>96.1</v>
      </c>
      <c r="O8" s="42"/>
    </row>
    <row r="9" customFormat="1" ht="31" customHeight="1" spans="1:15">
      <c r="A9" s="69">
        <v>5</v>
      </c>
      <c r="B9" s="69" t="s">
        <v>24</v>
      </c>
      <c r="C9" s="70" t="s">
        <v>31</v>
      </c>
      <c r="D9" s="42">
        <v>18</v>
      </c>
      <c r="E9" s="42"/>
      <c r="F9" s="42">
        <f t="shared" si="0"/>
        <v>18</v>
      </c>
      <c r="G9" s="42">
        <v>16.5</v>
      </c>
      <c r="H9" s="71">
        <f t="shared" si="1"/>
        <v>0.916666666666667</v>
      </c>
      <c r="I9" s="42">
        <v>18.33</v>
      </c>
      <c r="J9" s="42">
        <v>20</v>
      </c>
      <c r="K9" s="42">
        <v>20</v>
      </c>
      <c r="L9" s="42">
        <v>30</v>
      </c>
      <c r="M9" s="42">
        <v>10</v>
      </c>
      <c r="N9" s="42">
        <f t="shared" si="2"/>
        <v>98.33</v>
      </c>
      <c r="O9" s="42"/>
    </row>
    <row r="10" customFormat="1" ht="31" customHeight="1" spans="1:15">
      <c r="A10" s="69">
        <v>6</v>
      </c>
      <c r="B10" s="69" t="s">
        <v>24</v>
      </c>
      <c r="C10" s="70" t="s">
        <v>32</v>
      </c>
      <c r="D10" s="42">
        <v>10.14</v>
      </c>
      <c r="E10" s="42">
        <v>-0.3</v>
      </c>
      <c r="F10" s="42">
        <f t="shared" si="0"/>
        <v>9.84</v>
      </c>
      <c r="G10" s="42">
        <f>F10</f>
        <v>9.84</v>
      </c>
      <c r="H10" s="71">
        <f t="shared" si="1"/>
        <v>1</v>
      </c>
      <c r="I10" s="42">
        <v>20</v>
      </c>
      <c r="J10" s="42">
        <v>20</v>
      </c>
      <c r="K10" s="42">
        <v>18</v>
      </c>
      <c r="L10" s="42">
        <v>30</v>
      </c>
      <c r="M10" s="42">
        <v>9</v>
      </c>
      <c r="N10" s="42">
        <f t="shared" si="2"/>
        <v>97</v>
      </c>
      <c r="O10" s="42"/>
    </row>
    <row r="11" customFormat="1" ht="31" customHeight="1" spans="1:15">
      <c r="A11" s="69">
        <v>7</v>
      </c>
      <c r="B11" s="69" t="s">
        <v>24</v>
      </c>
      <c r="C11" s="70" t="s">
        <v>33</v>
      </c>
      <c r="D11" s="42">
        <v>3.19</v>
      </c>
      <c r="E11" s="42">
        <v>0.48</v>
      </c>
      <c r="F11" s="42">
        <f t="shared" si="0"/>
        <v>3.67</v>
      </c>
      <c r="G11" s="42">
        <f>F11</f>
        <v>3.67</v>
      </c>
      <c r="H11" s="71">
        <f t="shared" si="1"/>
        <v>1</v>
      </c>
      <c r="I11" s="42">
        <v>20</v>
      </c>
      <c r="J11" s="42">
        <v>20</v>
      </c>
      <c r="K11" s="42">
        <v>18</v>
      </c>
      <c r="L11" s="42">
        <v>26</v>
      </c>
      <c r="M11" s="42">
        <v>10</v>
      </c>
      <c r="N11" s="42">
        <f t="shared" si="2"/>
        <v>94</v>
      </c>
      <c r="O11" s="42"/>
    </row>
    <row r="12" customFormat="1" ht="31" customHeight="1" spans="1:15">
      <c r="A12" s="69">
        <v>8</v>
      </c>
      <c r="B12" s="69" t="s">
        <v>24</v>
      </c>
      <c r="C12" s="70" t="s">
        <v>34</v>
      </c>
      <c r="D12" s="42">
        <v>159.61</v>
      </c>
      <c r="E12" s="42">
        <v>10.83</v>
      </c>
      <c r="F12" s="42">
        <v>170.45</v>
      </c>
      <c r="G12" s="42">
        <f>F12</f>
        <v>170.45</v>
      </c>
      <c r="H12" s="71">
        <f t="shared" si="1"/>
        <v>1</v>
      </c>
      <c r="I12" s="42">
        <v>20</v>
      </c>
      <c r="J12" s="42">
        <v>20</v>
      </c>
      <c r="K12" s="42">
        <v>20</v>
      </c>
      <c r="L12" s="42">
        <v>26</v>
      </c>
      <c r="M12" s="42">
        <v>10</v>
      </c>
      <c r="N12" s="42">
        <f t="shared" si="2"/>
        <v>96</v>
      </c>
      <c r="O12" s="42"/>
    </row>
    <row r="13" customFormat="1" ht="31" customHeight="1" spans="1:15">
      <c r="A13" s="69"/>
      <c r="B13" s="69" t="s">
        <v>16</v>
      </c>
      <c r="C13" s="70"/>
      <c r="D13" s="42">
        <f>SUM(D5:D12)</f>
        <v>222.9</v>
      </c>
      <c r="E13" s="42">
        <f>SUM(E5:E12)</f>
        <v>19.92</v>
      </c>
      <c r="F13" s="42">
        <f>SUM(F5:F12)</f>
        <v>242.83</v>
      </c>
      <c r="G13" s="42">
        <f>SUM(G5:G12)</f>
        <v>239.07</v>
      </c>
      <c r="H13" s="71">
        <f t="shared" si="1"/>
        <v>0.984515916484784</v>
      </c>
      <c r="I13" s="42"/>
      <c r="J13" s="42"/>
      <c r="K13" s="42"/>
      <c r="L13" s="42"/>
      <c r="M13" s="42"/>
      <c r="N13" s="42"/>
      <c r="O13" s="42"/>
    </row>
  </sheetData>
  <mergeCells count="9">
    <mergeCell ref="A1:O1"/>
    <mergeCell ref="D3:F3"/>
    <mergeCell ref="I3:N3"/>
    <mergeCell ref="A3:A4"/>
    <mergeCell ref="B3:B4"/>
    <mergeCell ref="C3:C4"/>
    <mergeCell ref="G3:G4"/>
    <mergeCell ref="H3:H4"/>
    <mergeCell ref="O3:O4"/>
  </mergeCells>
  <pageMargins left="0.7" right="0.7" top="0.75" bottom="0.75" header="0.3" footer="0.3"/>
  <pageSetup paperSize="9" scale="7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opLeftCell="A7" workbookViewId="0">
      <selection activeCell="L7" sqref="L7"/>
    </sheetView>
  </sheetViews>
  <sheetFormatPr defaultColWidth="9" defaultRowHeight="13.5" outlineLevelCol="7"/>
  <cols>
    <col min="6" max="6" width="11.6333333333333" customWidth="1"/>
    <col min="7" max="7" width="11.5" customWidth="1"/>
    <col min="8" max="8" width="20.25" customWidth="1"/>
  </cols>
  <sheetData>
    <row r="1" ht="50" customHeight="1" spans="1:8">
      <c r="A1" s="47" t="s">
        <v>35</v>
      </c>
      <c r="B1" s="47"/>
      <c r="C1" s="47"/>
      <c r="D1" s="47"/>
      <c r="E1" s="47"/>
      <c r="F1" s="47"/>
      <c r="G1" s="47"/>
      <c r="H1" s="47"/>
    </row>
    <row r="2" ht="21" customHeight="1" spans="1:8">
      <c r="A2" s="48" t="s">
        <v>36</v>
      </c>
      <c r="B2" s="48"/>
      <c r="C2" s="48"/>
      <c r="D2" s="48"/>
      <c r="E2" s="48"/>
      <c r="F2" s="48"/>
      <c r="G2" s="48"/>
      <c r="H2" s="48"/>
    </row>
    <row r="3" ht="30" customHeight="1" spans="1:8">
      <c r="A3" s="19" t="s">
        <v>37</v>
      </c>
      <c r="B3" s="19"/>
      <c r="C3" s="19" t="s">
        <v>24</v>
      </c>
      <c r="D3" s="19"/>
      <c r="E3" s="19"/>
      <c r="F3" s="19"/>
      <c r="G3" s="19"/>
      <c r="H3" s="19"/>
    </row>
    <row r="4" ht="30" customHeight="1" spans="1:8">
      <c r="A4" s="19" t="s">
        <v>38</v>
      </c>
      <c r="B4" s="19"/>
      <c r="C4" s="19">
        <v>162.22</v>
      </c>
      <c r="D4" s="19"/>
      <c r="E4" s="19"/>
      <c r="F4" s="19" t="s">
        <v>39</v>
      </c>
      <c r="G4" s="19"/>
      <c r="H4" s="19">
        <v>481.5</v>
      </c>
    </row>
    <row r="5" ht="30" customHeight="1" spans="1:8">
      <c r="A5" s="49" t="s">
        <v>40</v>
      </c>
      <c r="B5" s="50"/>
      <c r="C5" s="19"/>
      <c r="D5" s="19" t="s">
        <v>41</v>
      </c>
      <c r="E5" s="19" t="s">
        <v>42</v>
      </c>
      <c r="F5" s="19" t="s">
        <v>43</v>
      </c>
      <c r="G5" s="49" t="s">
        <v>44</v>
      </c>
      <c r="H5" s="50"/>
    </row>
    <row r="6" ht="30" customHeight="1" spans="1:8">
      <c r="A6" s="51"/>
      <c r="B6" s="52"/>
      <c r="C6" s="19" t="s">
        <v>45</v>
      </c>
      <c r="D6" s="3">
        <f>C4+H4</f>
        <v>643.72</v>
      </c>
      <c r="E6" s="3">
        <v>582.49</v>
      </c>
      <c r="F6" s="53">
        <f>E6/D6</f>
        <v>0.904881004163301</v>
      </c>
      <c r="G6" s="19">
        <f>ROUND(F6*20,2)</f>
        <v>18.1</v>
      </c>
      <c r="H6" s="19"/>
    </row>
    <row r="7" ht="84" customHeight="1" spans="1:8">
      <c r="A7" s="19" t="s">
        <v>46</v>
      </c>
      <c r="B7" s="19"/>
      <c r="C7" s="54" t="s">
        <v>47</v>
      </c>
      <c r="D7" s="55"/>
      <c r="E7" s="55"/>
      <c r="F7" s="55"/>
      <c r="G7" s="55"/>
      <c r="H7" s="56"/>
    </row>
    <row r="8" ht="30" customHeight="1" spans="1:8">
      <c r="A8" s="43" t="s">
        <v>48</v>
      </c>
      <c r="B8" s="57" t="s">
        <v>49</v>
      </c>
      <c r="C8" s="19" t="s">
        <v>50</v>
      </c>
      <c r="D8" s="19" t="s">
        <v>51</v>
      </c>
      <c r="E8" s="19"/>
      <c r="F8" s="19" t="s">
        <v>52</v>
      </c>
      <c r="G8" s="19" t="s">
        <v>53</v>
      </c>
      <c r="H8" s="19" t="s">
        <v>54</v>
      </c>
    </row>
    <row r="9" ht="30" customHeight="1" spans="1:8">
      <c r="A9" s="43"/>
      <c r="B9" s="19" t="s">
        <v>18</v>
      </c>
      <c r="C9" s="19" t="s">
        <v>55</v>
      </c>
      <c r="D9" s="19" t="s">
        <v>56</v>
      </c>
      <c r="E9" s="19"/>
      <c r="F9" s="58">
        <v>1</v>
      </c>
      <c r="G9" s="58">
        <v>1</v>
      </c>
      <c r="H9" s="19">
        <v>18</v>
      </c>
    </row>
    <row r="10" ht="30" customHeight="1" spans="1:8">
      <c r="A10" s="43"/>
      <c r="B10" s="19" t="s">
        <v>19</v>
      </c>
      <c r="C10" s="19" t="s">
        <v>57</v>
      </c>
      <c r="D10" s="19" t="s">
        <v>58</v>
      </c>
      <c r="E10" s="19"/>
      <c r="F10" s="58">
        <v>1</v>
      </c>
      <c r="G10" s="20">
        <v>0.95</v>
      </c>
      <c r="H10" s="19">
        <v>10</v>
      </c>
    </row>
    <row r="11" ht="30" customHeight="1" spans="1:8">
      <c r="A11" s="43"/>
      <c r="B11" s="19"/>
      <c r="C11" s="19" t="s">
        <v>59</v>
      </c>
      <c r="D11" s="19" t="s">
        <v>60</v>
      </c>
      <c r="E11" s="19"/>
      <c r="F11" s="58">
        <v>1</v>
      </c>
      <c r="G11" s="58">
        <v>1</v>
      </c>
      <c r="H11" s="19">
        <v>10</v>
      </c>
    </row>
    <row r="12" ht="30" customHeight="1" spans="1:8">
      <c r="A12" s="43"/>
      <c r="B12" s="19" t="s">
        <v>20</v>
      </c>
      <c r="C12" s="19" t="s">
        <v>61</v>
      </c>
      <c r="D12" s="19" t="s">
        <v>62</v>
      </c>
      <c r="E12" s="19"/>
      <c r="F12" s="19" t="s">
        <v>63</v>
      </c>
      <c r="G12" s="19" t="s">
        <v>63</v>
      </c>
      <c r="H12" s="19">
        <v>28</v>
      </c>
    </row>
    <row r="13" ht="38.25" spans="1:8">
      <c r="A13" s="43"/>
      <c r="B13" s="19" t="s">
        <v>64</v>
      </c>
      <c r="C13" s="19" t="s">
        <v>65</v>
      </c>
      <c r="D13" s="19" t="s">
        <v>66</v>
      </c>
      <c r="E13" s="19"/>
      <c r="F13" s="20" t="s">
        <v>67</v>
      </c>
      <c r="G13" s="20">
        <v>0.96</v>
      </c>
      <c r="H13" s="19">
        <v>10</v>
      </c>
    </row>
    <row r="14" ht="42" customHeight="1" spans="1:8">
      <c r="A14" s="19" t="s">
        <v>68</v>
      </c>
      <c r="B14" s="19">
        <f>G6+H9+H10+H11+H12+H13</f>
        <v>94.1</v>
      </c>
      <c r="C14" s="19"/>
      <c r="D14" s="19"/>
      <c r="E14" s="19"/>
      <c r="F14" s="19"/>
      <c r="G14" s="19"/>
      <c r="H14" s="19"/>
    </row>
    <row r="15" ht="40" customHeight="1" spans="1:8">
      <c r="A15" s="19" t="s">
        <v>69</v>
      </c>
      <c r="B15" s="19"/>
      <c r="C15" s="59" t="s">
        <v>70</v>
      </c>
      <c r="D15" s="59"/>
      <c r="E15" s="59"/>
      <c r="F15" s="59"/>
      <c r="G15" s="59"/>
      <c r="H15" s="59"/>
    </row>
    <row r="16" ht="180" customHeight="1" spans="1:8">
      <c r="A16" s="19" t="s">
        <v>71</v>
      </c>
      <c r="B16" s="19"/>
      <c r="C16" s="59" t="s">
        <v>72</v>
      </c>
      <c r="D16" s="59"/>
      <c r="E16" s="59"/>
      <c r="F16" s="59"/>
      <c r="G16" s="59"/>
      <c r="H16" s="59"/>
    </row>
    <row r="17" ht="180" customHeight="1" spans="1:8">
      <c r="A17" s="19" t="s">
        <v>73</v>
      </c>
      <c r="B17" s="19"/>
      <c r="C17" s="19" t="s">
        <v>74</v>
      </c>
      <c r="D17" s="19"/>
      <c r="E17" s="19"/>
      <c r="F17" s="19"/>
      <c r="G17" s="19"/>
      <c r="H17" s="19"/>
    </row>
    <row r="18" ht="180" customHeight="1" spans="1:8">
      <c r="A18" s="60" t="s">
        <v>75</v>
      </c>
      <c r="B18" s="61"/>
      <c r="C18" s="61"/>
      <c r="D18" s="61"/>
      <c r="E18" s="61"/>
      <c r="F18" s="61"/>
      <c r="G18" s="61"/>
      <c r="H18" s="61"/>
    </row>
    <row r="19" ht="134.1" customHeight="1"/>
  </sheetData>
  <mergeCells count="28">
    <mergeCell ref="A1:H1"/>
    <mergeCell ref="A2:H2"/>
    <mergeCell ref="A3:B3"/>
    <mergeCell ref="C3:H3"/>
    <mergeCell ref="A4:B4"/>
    <mergeCell ref="C4:E4"/>
    <mergeCell ref="F4:G4"/>
    <mergeCell ref="G5:H5"/>
    <mergeCell ref="G6:H6"/>
    <mergeCell ref="A7:B7"/>
    <mergeCell ref="C7:H7"/>
    <mergeCell ref="D8:E8"/>
    <mergeCell ref="D9:E9"/>
    <mergeCell ref="D10:E10"/>
    <mergeCell ref="D11:E11"/>
    <mergeCell ref="D12:E12"/>
    <mergeCell ref="D13:E13"/>
    <mergeCell ref="B14:H14"/>
    <mergeCell ref="A15:B15"/>
    <mergeCell ref="C15:H15"/>
    <mergeCell ref="A16:B16"/>
    <mergeCell ref="C16:H16"/>
    <mergeCell ref="A17:B17"/>
    <mergeCell ref="C17:H17"/>
    <mergeCell ref="A18:H18"/>
    <mergeCell ref="A8:A13"/>
    <mergeCell ref="B10:B11"/>
    <mergeCell ref="A5:B6"/>
  </mergeCells>
  <pageMargins left="0.75" right="0.75" top="1" bottom="1" header="0.5" footer="0.5"/>
  <pageSetup paperSize="9" scale="63" orientation="portrait"/>
  <headerFooter/>
  <rowBreaks count="1" manualBreakCount="1">
    <brk id="1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0"/>
  <sheetViews>
    <sheetView workbookViewId="0">
      <selection activeCell="C5" sqref="C5:H5"/>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50" customHeight="1" spans="1:8">
      <c r="A1" s="1" t="s">
        <v>76</v>
      </c>
      <c r="B1" s="1"/>
      <c r="C1" s="1"/>
      <c r="D1" s="1"/>
      <c r="E1" s="1"/>
      <c r="F1" s="1"/>
      <c r="G1" s="1"/>
      <c r="H1" s="1"/>
    </row>
    <row r="2" ht="21" customHeight="1" spans="1:8">
      <c r="A2" s="2" t="s">
        <v>77</v>
      </c>
      <c r="B2" s="2"/>
      <c r="C2" s="2"/>
      <c r="D2" s="2"/>
      <c r="E2" s="2"/>
      <c r="F2" s="2"/>
      <c r="G2" s="2"/>
      <c r="H2" s="2"/>
    </row>
    <row r="3" ht="30" customHeight="1" spans="1:8">
      <c r="A3" s="3" t="s">
        <v>7</v>
      </c>
      <c r="B3" s="3"/>
      <c r="C3" s="3" t="s">
        <v>78</v>
      </c>
      <c r="D3" s="3"/>
      <c r="E3" s="3"/>
      <c r="F3" s="3"/>
      <c r="G3" s="3"/>
      <c r="H3" s="3"/>
    </row>
    <row r="4" ht="30" customHeight="1" spans="1:8">
      <c r="A4" s="3" t="s">
        <v>79</v>
      </c>
      <c r="B4" s="3"/>
      <c r="C4" s="4" t="s">
        <v>80</v>
      </c>
      <c r="D4" s="4"/>
      <c r="E4" s="4"/>
      <c r="F4" s="3" t="s">
        <v>81</v>
      </c>
      <c r="G4" s="3"/>
      <c r="H4" s="3" t="s">
        <v>24</v>
      </c>
    </row>
    <row r="5" ht="30" customHeight="1" spans="1:8">
      <c r="A5" s="3" t="s">
        <v>82</v>
      </c>
      <c r="B5" s="3"/>
      <c r="C5" s="4" t="s">
        <v>83</v>
      </c>
      <c r="D5" s="4"/>
      <c r="E5" s="4"/>
      <c r="F5" s="4"/>
      <c r="G5" s="4"/>
      <c r="H5" s="4"/>
    </row>
    <row r="6" ht="30" customHeight="1" spans="1:8">
      <c r="A6" s="3" t="s">
        <v>84</v>
      </c>
      <c r="B6" s="3"/>
      <c r="C6" s="4" t="s">
        <v>85</v>
      </c>
      <c r="D6" s="4"/>
      <c r="E6" s="4"/>
      <c r="F6" s="4"/>
      <c r="G6" s="4"/>
      <c r="H6" s="4"/>
    </row>
    <row r="7" ht="30" customHeight="1" spans="1:8">
      <c r="A7" s="3" t="s">
        <v>86</v>
      </c>
      <c r="B7" s="3"/>
      <c r="C7" s="4" t="s">
        <v>87</v>
      </c>
      <c r="D7" s="4"/>
      <c r="E7" s="4"/>
      <c r="F7" s="4"/>
      <c r="G7" s="4"/>
      <c r="H7" s="4"/>
    </row>
    <row r="8" ht="30" customHeight="1" spans="1:8">
      <c r="A8" s="5" t="s">
        <v>40</v>
      </c>
      <c r="B8" s="6"/>
      <c r="C8" s="3"/>
      <c r="D8" s="3" t="s">
        <v>41</v>
      </c>
      <c r="E8" s="3" t="s">
        <v>42</v>
      </c>
      <c r="F8" s="3" t="s">
        <v>43</v>
      </c>
      <c r="G8" s="5" t="s">
        <v>44</v>
      </c>
      <c r="H8" s="6"/>
    </row>
    <row r="9" ht="30" customHeight="1" spans="1:8">
      <c r="A9" s="7"/>
      <c r="B9" s="8"/>
      <c r="C9" s="3" t="s">
        <v>88</v>
      </c>
      <c r="D9" s="3">
        <v>15.05</v>
      </c>
      <c r="E9" s="3">
        <v>15.05</v>
      </c>
      <c r="F9" s="9">
        <f>E9/D9</f>
        <v>1</v>
      </c>
      <c r="G9" s="3">
        <f>20*F9</f>
        <v>20</v>
      </c>
      <c r="H9" s="3"/>
    </row>
    <row r="10" ht="30" customHeight="1" spans="1:8">
      <c r="A10" s="11" t="s">
        <v>89</v>
      </c>
      <c r="B10" s="3" t="s">
        <v>49</v>
      </c>
      <c r="C10" s="3" t="s">
        <v>50</v>
      </c>
      <c r="D10" s="11" t="s">
        <v>51</v>
      </c>
      <c r="E10" s="11"/>
      <c r="F10" s="11" t="s">
        <v>52</v>
      </c>
      <c r="G10" s="11" t="s">
        <v>53</v>
      </c>
      <c r="H10" s="11" t="s">
        <v>54</v>
      </c>
    </row>
    <row r="11" ht="30" customHeight="1" spans="1:8">
      <c r="A11" s="22"/>
      <c r="B11" s="11" t="s">
        <v>90</v>
      </c>
      <c r="C11" s="3" t="s">
        <v>55</v>
      </c>
      <c r="D11" s="16" t="s">
        <v>91</v>
      </c>
      <c r="E11" s="17"/>
      <c r="F11" s="3" t="s">
        <v>92</v>
      </c>
      <c r="G11" s="3" t="s">
        <v>92</v>
      </c>
      <c r="H11" s="3">
        <v>20</v>
      </c>
    </row>
    <row r="12" ht="30" customHeight="1" spans="1:8">
      <c r="A12" s="22"/>
      <c r="B12" s="11" t="s">
        <v>93</v>
      </c>
      <c r="C12" s="3" t="s">
        <v>57</v>
      </c>
      <c r="D12" s="3" t="s">
        <v>94</v>
      </c>
      <c r="E12" s="3"/>
      <c r="F12" s="3">
        <v>20</v>
      </c>
      <c r="G12" s="3">
        <v>20</v>
      </c>
      <c r="H12" s="3">
        <v>10</v>
      </c>
    </row>
    <row r="13" ht="30" customHeight="1" spans="1:8">
      <c r="A13" s="22"/>
      <c r="B13" s="18"/>
      <c r="C13" s="25" t="s">
        <v>59</v>
      </c>
      <c r="D13" s="26" t="s">
        <v>95</v>
      </c>
      <c r="E13" s="27"/>
      <c r="F13" s="20">
        <v>1</v>
      </c>
      <c r="G13" s="20">
        <v>1</v>
      </c>
      <c r="H13" s="3">
        <v>10</v>
      </c>
    </row>
    <row r="14" ht="30" customHeight="1" spans="1:8">
      <c r="A14" s="22"/>
      <c r="B14" s="11" t="s">
        <v>96</v>
      </c>
      <c r="C14" s="3" t="s">
        <v>61</v>
      </c>
      <c r="D14" s="3" t="s">
        <v>97</v>
      </c>
      <c r="E14" s="3"/>
      <c r="F14" s="3" t="s">
        <v>98</v>
      </c>
      <c r="G14" s="3" t="s">
        <v>98</v>
      </c>
      <c r="H14" s="3">
        <v>28</v>
      </c>
    </row>
    <row r="15" ht="42" customHeight="1" spans="1:8">
      <c r="A15" s="22"/>
      <c r="B15" s="3" t="s">
        <v>99</v>
      </c>
      <c r="C15" s="3" t="s">
        <v>100</v>
      </c>
      <c r="D15" s="3" t="s">
        <v>101</v>
      </c>
      <c r="E15" s="3"/>
      <c r="F15" s="3" t="s">
        <v>102</v>
      </c>
      <c r="G15" s="3" t="s">
        <v>102</v>
      </c>
      <c r="H15" s="3">
        <v>9</v>
      </c>
    </row>
    <row r="16" ht="30" customHeight="1" spans="1:8">
      <c r="A16" s="3" t="s">
        <v>68</v>
      </c>
      <c r="B16" s="3">
        <f>G9+H11+H12+H13+H14+H15</f>
        <v>97</v>
      </c>
      <c r="C16" s="3"/>
      <c r="D16" s="3"/>
      <c r="E16" s="3"/>
      <c r="F16" s="3"/>
      <c r="G16" s="3"/>
      <c r="H16" s="3"/>
    </row>
    <row r="17" ht="180" customHeight="1" spans="1:8">
      <c r="A17" s="3" t="s">
        <v>69</v>
      </c>
      <c r="B17" s="3"/>
      <c r="C17" s="4" t="s">
        <v>70</v>
      </c>
      <c r="D17" s="4"/>
      <c r="E17" s="4"/>
      <c r="F17" s="4"/>
      <c r="G17" s="4"/>
      <c r="H17" s="4"/>
    </row>
    <row r="18" ht="180" customHeight="1" spans="1:8">
      <c r="A18" s="3" t="s">
        <v>71</v>
      </c>
      <c r="B18" s="3"/>
      <c r="C18" s="4" t="s">
        <v>103</v>
      </c>
      <c r="D18" s="4"/>
      <c r="E18" s="4"/>
      <c r="F18" s="4"/>
      <c r="G18" s="4"/>
      <c r="H18" s="4"/>
    </row>
    <row r="19" ht="180" customHeight="1" spans="1:8">
      <c r="A19" s="3" t="s">
        <v>73</v>
      </c>
      <c r="B19" s="3"/>
      <c r="C19" s="3" t="s">
        <v>74</v>
      </c>
      <c r="D19" s="3"/>
      <c r="E19" s="3"/>
      <c r="F19" s="3"/>
      <c r="G19" s="3"/>
      <c r="H19" s="3"/>
    </row>
    <row r="20" ht="134.1" customHeight="1" spans="1:8">
      <c r="A20" s="23" t="s">
        <v>75</v>
      </c>
      <c r="B20" s="24"/>
      <c r="C20" s="24"/>
      <c r="D20" s="24"/>
      <c r="E20" s="24"/>
      <c r="F20" s="24"/>
      <c r="G20" s="24"/>
      <c r="H20" s="24"/>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B16:H16"/>
    <mergeCell ref="A17:B17"/>
    <mergeCell ref="C17:H17"/>
    <mergeCell ref="A18:B18"/>
    <mergeCell ref="C18:H18"/>
    <mergeCell ref="A19:B19"/>
    <mergeCell ref="C19:H19"/>
    <mergeCell ref="A20:H20"/>
    <mergeCell ref="A10:A15"/>
    <mergeCell ref="B12:B13"/>
    <mergeCell ref="A8:B9"/>
  </mergeCells>
  <pageMargins left="0.75" right="0.75" top="1" bottom="1" header="0.5" footer="0.5"/>
  <pageSetup paperSize="9" scale="5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2"/>
  <sheetViews>
    <sheetView workbookViewId="0">
      <selection activeCell="C5" sqref="C5:H5"/>
    </sheetView>
  </sheetViews>
  <sheetFormatPr defaultColWidth="9" defaultRowHeight="13.5" outlineLevelCol="7"/>
  <cols>
    <col min="3" max="3" width="11.25" customWidth="1"/>
    <col min="4" max="4" width="9.75" customWidth="1"/>
    <col min="5" max="5" width="11" customWidth="1"/>
    <col min="6" max="6" width="11.3833333333333" customWidth="1"/>
    <col min="7" max="7" width="11" customWidth="1"/>
    <col min="8" max="8" width="15.3833333333333" customWidth="1"/>
  </cols>
  <sheetData>
    <row r="1" ht="50" customHeight="1" spans="1:8">
      <c r="A1" s="1" t="s">
        <v>104</v>
      </c>
      <c r="B1" s="1"/>
      <c r="C1" s="1"/>
      <c r="D1" s="1"/>
      <c r="E1" s="1"/>
      <c r="F1" s="1"/>
      <c r="G1" s="1"/>
      <c r="H1" s="1"/>
    </row>
    <row r="2" ht="21" customHeight="1" spans="1:8">
      <c r="A2" s="2" t="s">
        <v>77</v>
      </c>
      <c r="B2" s="2"/>
      <c r="C2" s="2"/>
      <c r="D2" s="2"/>
      <c r="E2" s="2"/>
      <c r="F2" s="2"/>
      <c r="G2" s="2"/>
      <c r="H2" s="2"/>
    </row>
    <row r="3" ht="30" customHeight="1" spans="1:8">
      <c r="A3" s="3" t="s">
        <v>7</v>
      </c>
      <c r="B3" s="3"/>
      <c r="C3" s="3" t="s">
        <v>105</v>
      </c>
      <c r="D3" s="3"/>
      <c r="E3" s="3"/>
      <c r="F3" s="3"/>
      <c r="G3" s="3"/>
      <c r="H3" s="3"/>
    </row>
    <row r="4" ht="30" customHeight="1" spans="1:8">
      <c r="A4" s="3" t="s">
        <v>79</v>
      </c>
      <c r="B4" s="3"/>
      <c r="C4" s="4" t="s">
        <v>80</v>
      </c>
      <c r="D4" s="4"/>
      <c r="E4" s="4"/>
      <c r="F4" s="3" t="s">
        <v>81</v>
      </c>
      <c r="G4" s="3"/>
      <c r="H4" s="3" t="s">
        <v>24</v>
      </c>
    </row>
    <row r="5" ht="30" customHeight="1" spans="1:8">
      <c r="A5" s="3" t="s">
        <v>82</v>
      </c>
      <c r="B5" s="3"/>
      <c r="C5" s="4" t="s">
        <v>83</v>
      </c>
      <c r="D5" s="4"/>
      <c r="E5" s="4"/>
      <c r="F5" s="4"/>
      <c r="G5" s="4"/>
      <c r="H5" s="4"/>
    </row>
    <row r="6" ht="30" customHeight="1" spans="1:8">
      <c r="A6" s="3" t="s">
        <v>84</v>
      </c>
      <c r="B6" s="3"/>
      <c r="C6" s="4" t="s">
        <v>85</v>
      </c>
      <c r="D6" s="4"/>
      <c r="E6" s="4"/>
      <c r="F6" s="4"/>
      <c r="G6" s="4"/>
      <c r="H6" s="4"/>
    </row>
    <row r="7" ht="30" customHeight="1" spans="1:8">
      <c r="A7" s="3" t="s">
        <v>86</v>
      </c>
      <c r="B7" s="3"/>
      <c r="C7" s="4" t="s">
        <v>87</v>
      </c>
      <c r="D7" s="4"/>
      <c r="E7" s="4"/>
      <c r="F7" s="4"/>
      <c r="G7" s="4"/>
      <c r="H7" s="4"/>
    </row>
    <row r="8" ht="30" customHeight="1" spans="1:8">
      <c r="A8" s="5" t="s">
        <v>40</v>
      </c>
      <c r="B8" s="6"/>
      <c r="C8" s="3"/>
      <c r="D8" s="3" t="s">
        <v>41</v>
      </c>
      <c r="E8" s="3" t="s">
        <v>42</v>
      </c>
      <c r="F8" s="3" t="s">
        <v>43</v>
      </c>
      <c r="G8" s="5" t="s">
        <v>44</v>
      </c>
      <c r="H8" s="6"/>
    </row>
    <row r="9" ht="30" customHeight="1" spans="1:8">
      <c r="A9" s="7"/>
      <c r="B9" s="8"/>
      <c r="C9" s="3" t="s">
        <v>88</v>
      </c>
      <c r="D9" s="3">
        <v>1.84</v>
      </c>
      <c r="E9" s="3">
        <v>1.84</v>
      </c>
      <c r="F9" s="9">
        <f>E9/D9</f>
        <v>1</v>
      </c>
      <c r="G9" s="3">
        <f>20*F9</f>
        <v>20</v>
      </c>
      <c r="H9" s="3"/>
    </row>
    <row r="10" ht="30" customHeight="1" spans="1:8">
      <c r="A10" s="11" t="s">
        <v>89</v>
      </c>
      <c r="B10" s="3" t="s">
        <v>49</v>
      </c>
      <c r="C10" s="3" t="s">
        <v>50</v>
      </c>
      <c r="D10" s="11" t="s">
        <v>51</v>
      </c>
      <c r="E10" s="11"/>
      <c r="F10" s="11" t="s">
        <v>52</v>
      </c>
      <c r="G10" s="11" t="s">
        <v>53</v>
      </c>
      <c r="H10" s="11" t="s">
        <v>54</v>
      </c>
    </row>
    <row r="11" ht="30" customHeight="1" spans="1:8">
      <c r="A11" s="22"/>
      <c r="B11" s="11" t="s">
        <v>90</v>
      </c>
      <c r="C11" s="3" t="s">
        <v>55</v>
      </c>
      <c r="D11" s="46" t="s">
        <v>106</v>
      </c>
      <c r="E11" s="46"/>
      <c r="F11" s="20">
        <v>1</v>
      </c>
      <c r="G11" s="20">
        <v>1</v>
      </c>
      <c r="H11" s="3">
        <v>18</v>
      </c>
    </row>
    <row r="12" ht="48" customHeight="1" spans="1:8">
      <c r="A12" s="22"/>
      <c r="B12" s="11" t="s">
        <v>93</v>
      </c>
      <c r="C12" s="3" t="s">
        <v>57</v>
      </c>
      <c r="D12" s="16" t="s">
        <v>107</v>
      </c>
      <c r="E12" s="17"/>
      <c r="F12" s="20">
        <v>1</v>
      </c>
      <c r="G12" s="20">
        <v>1</v>
      </c>
      <c r="H12" s="3">
        <v>10</v>
      </c>
    </row>
    <row r="13" ht="30" customHeight="1" spans="1:8">
      <c r="A13" s="22"/>
      <c r="B13" s="18"/>
      <c r="C13" s="3" t="s">
        <v>59</v>
      </c>
      <c r="D13" s="26" t="s">
        <v>108</v>
      </c>
      <c r="E13" s="27"/>
      <c r="F13" s="20">
        <v>1</v>
      </c>
      <c r="G13" s="20">
        <v>1</v>
      </c>
      <c r="H13" s="3">
        <v>10</v>
      </c>
    </row>
    <row r="14" ht="30" customHeight="1" spans="1:8">
      <c r="A14" s="22"/>
      <c r="B14" s="22" t="s">
        <v>96</v>
      </c>
      <c r="C14" s="3" t="s">
        <v>109</v>
      </c>
      <c r="D14" s="26" t="s">
        <v>110</v>
      </c>
      <c r="E14" s="27"/>
      <c r="F14" s="20">
        <v>0.05</v>
      </c>
      <c r="G14" s="20">
        <v>0.05</v>
      </c>
      <c r="H14" s="3">
        <v>8</v>
      </c>
    </row>
    <row r="15" ht="30" customHeight="1" spans="1:8">
      <c r="A15" s="22"/>
      <c r="B15" s="22"/>
      <c r="C15" s="3" t="s">
        <v>61</v>
      </c>
      <c r="D15" s="26" t="s">
        <v>111</v>
      </c>
      <c r="E15" s="27"/>
      <c r="F15" s="20" t="s">
        <v>112</v>
      </c>
      <c r="G15" s="20" t="s">
        <v>112</v>
      </c>
      <c r="H15" s="3">
        <v>10</v>
      </c>
    </row>
    <row r="16" ht="30" customHeight="1" spans="1:8">
      <c r="A16" s="22"/>
      <c r="B16" s="22"/>
      <c r="C16" s="3" t="s">
        <v>113</v>
      </c>
      <c r="D16" s="26" t="s">
        <v>110</v>
      </c>
      <c r="E16" s="27"/>
      <c r="F16" s="20">
        <v>0.05</v>
      </c>
      <c r="G16" s="20">
        <v>0.05</v>
      </c>
      <c r="H16" s="3">
        <v>10</v>
      </c>
    </row>
    <row r="17" ht="42" customHeight="1" spans="1:8">
      <c r="A17" s="22"/>
      <c r="B17" s="3" t="s">
        <v>99</v>
      </c>
      <c r="C17" s="3" t="s">
        <v>100</v>
      </c>
      <c r="D17" s="3" t="s">
        <v>114</v>
      </c>
      <c r="E17" s="3"/>
      <c r="F17" s="20">
        <v>1</v>
      </c>
      <c r="G17" s="20">
        <v>1</v>
      </c>
      <c r="H17" s="3">
        <v>10</v>
      </c>
    </row>
    <row r="18" ht="30" customHeight="1" spans="1:8">
      <c r="A18" s="3" t="s">
        <v>68</v>
      </c>
      <c r="B18" s="3">
        <f>G9+H11+H12+H13+H14+H15+H16+H17</f>
        <v>96</v>
      </c>
      <c r="C18" s="3"/>
      <c r="D18" s="3"/>
      <c r="E18" s="3"/>
      <c r="F18" s="3"/>
      <c r="G18" s="3"/>
      <c r="H18" s="3"/>
    </row>
    <row r="19" ht="180" customHeight="1" spans="1:8">
      <c r="A19" s="3" t="s">
        <v>69</v>
      </c>
      <c r="B19" s="3"/>
      <c r="C19" s="4" t="s">
        <v>70</v>
      </c>
      <c r="D19" s="4"/>
      <c r="E19" s="4"/>
      <c r="F19" s="4"/>
      <c r="G19" s="4"/>
      <c r="H19" s="4"/>
    </row>
    <row r="20" ht="180" customHeight="1" spans="1:8">
      <c r="A20" s="3" t="s">
        <v>71</v>
      </c>
      <c r="B20" s="3"/>
      <c r="C20" s="4" t="s">
        <v>103</v>
      </c>
      <c r="D20" s="4"/>
      <c r="E20" s="4"/>
      <c r="F20" s="4"/>
      <c r="G20" s="4"/>
      <c r="H20" s="4"/>
    </row>
    <row r="21" ht="180" customHeight="1" spans="1:8">
      <c r="A21" s="3" t="s">
        <v>73</v>
      </c>
      <c r="B21" s="3"/>
      <c r="C21" s="3" t="s">
        <v>74</v>
      </c>
      <c r="D21" s="3"/>
      <c r="E21" s="3"/>
      <c r="F21" s="3"/>
      <c r="G21" s="3"/>
      <c r="H21" s="3"/>
    </row>
    <row r="22" ht="134.1" customHeight="1" spans="1:8">
      <c r="A22" s="23" t="s">
        <v>75</v>
      </c>
      <c r="B22" s="24"/>
      <c r="C22" s="24"/>
      <c r="D22" s="24"/>
      <c r="E22" s="24"/>
      <c r="F22" s="24"/>
      <c r="G22" s="24"/>
      <c r="H22" s="24"/>
    </row>
  </sheetData>
  <mergeCells count="35">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22:H22"/>
    <mergeCell ref="A10:A17"/>
    <mergeCell ref="B12:B13"/>
    <mergeCell ref="B14:B16"/>
    <mergeCell ref="A8:B9"/>
  </mergeCells>
  <pageMargins left="0.75" right="0.75" top="1" bottom="1" header="0.5" footer="0.5"/>
  <pageSetup paperSize="9" scale="5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0"/>
  <sheetViews>
    <sheetView topLeftCell="A3" workbookViewId="0">
      <selection activeCell="C5" sqref="C5:H5"/>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50" customHeight="1" spans="1:8">
      <c r="A1" s="1" t="s">
        <v>115</v>
      </c>
      <c r="B1" s="1"/>
      <c r="C1" s="1"/>
      <c r="D1" s="1"/>
      <c r="E1" s="1"/>
      <c r="F1" s="1"/>
      <c r="G1" s="1"/>
      <c r="H1" s="1"/>
    </row>
    <row r="2" ht="21" customHeight="1" spans="1:8">
      <c r="A2" s="2" t="s">
        <v>77</v>
      </c>
      <c r="B2" s="2"/>
      <c r="C2" s="2"/>
      <c r="D2" s="2"/>
      <c r="E2" s="2"/>
      <c r="F2" s="2"/>
      <c r="G2" s="2"/>
      <c r="H2" s="2"/>
    </row>
    <row r="3" ht="30" customHeight="1" spans="1:8">
      <c r="A3" s="3" t="s">
        <v>7</v>
      </c>
      <c r="B3" s="3"/>
      <c r="C3" s="3" t="s">
        <v>29</v>
      </c>
      <c r="D3" s="3"/>
      <c r="E3" s="3"/>
      <c r="F3" s="3"/>
      <c r="G3" s="3"/>
      <c r="H3" s="3"/>
    </row>
    <row r="4" ht="30" customHeight="1" spans="1:8">
      <c r="A4" s="3" t="s">
        <v>79</v>
      </c>
      <c r="B4" s="3"/>
      <c r="C4" s="4" t="s">
        <v>80</v>
      </c>
      <c r="D4" s="4"/>
      <c r="E4" s="4"/>
      <c r="F4" s="3" t="s">
        <v>81</v>
      </c>
      <c r="G4" s="3"/>
      <c r="H4" s="3" t="s">
        <v>24</v>
      </c>
    </row>
    <row r="5" ht="30" customHeight="1" spans="1:8">
      <c r="A5" s="3" t="s">
        <v>82</v>
      </c>
      <c r="B5" s="3"/>
      <c r="C5" s="4" t="s">
        <v>83</v>
      </c>
      <c r="D5" s="4"/>
      <c r="E5" s="4"/>
      <c r="F5" s="4"/>
      <c r="G5" s="4"/>
      <c r="H5" s="4"/>
    </row>
    <row r="6" ht="30" customHeight="1" spans="1:8">
      <c r="A6" s="3" t="s">
        <v>84</v>
      </c>
      <c r="B6" s="3"/>
      <c r="C6" s="4" t="s">
        <v>85</v>
      </c>
      <c r="D6" s="4"/>
      <c r="E6" s="4"/>
      <c r="F6" s="4"/>
      <c r="G6" s="4"/>
      <c r="H6" s="4"/>
    </row>
    <row r="7" ht="30" customHeight="1" spans="1:8">
      <c r="A7" s="3" t="s">
        <v>86</v>
      </c>
      <c r="B7" s="3"/>
      <c r="C7" s="4" t="s">
        <v>87</v>
      </c>
      <c r="D7" s="4"/>
      <c r="E7" s="4"/>
      <c r="F7" s="4"/>
      <c r="G7" s="4"/>
      <c r="H7" s="4"/>
    </row>
    <row r="8" ht="30" customHeight="1" spans="1:8">
      <c r="A8" s="5" t="s">
        <v>40</v>
      </c>
      <c r="B8" s="6"/>
      <c r="C8" s="3"/>
      <c r="D8" s="3" t="s">
        <v>41</v>
      </c>
      <c r="E8" s="3" t="s">
        <v>42</v>
      </c>
      <c r="F8" s="3" t="s">
        <v>43</v>
      </c>
      <c r="G8" s="5" t="s">
        <v>44</v>
      </c>
      <c r="H8" s="6"/>
    </row>
    <row r="9" ht="30" customHeight="1" spans="1:8">
      <c r="A9" s="7"/>
      <c r="B9" s="8"/>
      <c r="C9" s="3" t="s">
        <v>88</v>
      </c>
      <c r="D9" s="3">
        <v>0.23</v>
      </c>
      <c r="E9" s="3">
        <v>0.23</v>
      </c>
      <c r="F9" s="9">
        <f>E9/D9</f>
        <v>1</v>
      </c>
      <c r="G9" s="3">
        <f>20*F9</f>
        <v>20</v>
      </c>
      <c r="H9" s="3"/>
    </row>
    <row r="10" ht="30" customHeight="1" spans="1:8">
      <c r="A10" s="11" t="s">
        <v>89</v>
      </c>
      <c r="B10" s="3" t="s">
        <v>49</v>
      </c>
      <c r="C10" s="3" t="s">
        <v>50</v>
      </c>
      <c r="D10" s="11" t="s">
        <v>51</v>
      </c>
      <c r="E10" s="11"/>
      <c r="F10" s="11" t="s">
        <v>52</v>
      </c>
      <c r="G10" s="11" t="s">
        <v>53</v>
      </c>
      <c r="H10" s="11" t="s">
        <v>54</v>
      </c>
    </row>
    <row r="11" ht="30" customHeight="1" spans="1:8">
      <c r="A11" s="22"/>
      <c r="B11" s="43" t="s">
        <v>90</v>
      </c>
      <c r="C11" s="19" t="s">
        <v>55</v>
      </c>
      <c r="D11" s="19" t="s">
        <v>116</v>
      </c>
      <c r="E11" s="19"/>
      <c r="F11" s="19" t="s">
        <v>117</v>
      </c>
      <c r="G11" s="19" t="s">
        <v>117</v>
      </c>
      <c r="H11" s="19">
        <v>20</v>
      </c>
    </row>
    <row r="12" ht="30" customHeight="1" spans="1:8">
      <c r="A12" s="22"/>
      <c r="B12" s="44" t="s">
        <v>118</v>
      </c>
      <c r="C12" s="45" t="s">
        <v>57</v>
      </c>
      <c r="D12" s="19" t="s">
        <v>119</v>
      </c>
      <c r="E12" s="19"/>
      <c r="F12" s="20" t="s">
        <v>120</v>
      </c>
      <c r="G12" s="20" t="s">
        <v>120</v>
      </c>
      <c r="H12" s="19">
        <v>10</v>
      </c>
    </row>
    <row r="13" ht="30" customHeight="1" spans="1:8">
      <c r="A13" s="22"/>
      <c r="B13" s="43"/>
      <c r="C13" s="25" t="s">
        <v>59</v>
      </c>
      <c r="D13" s="26" t="s">
        <v>121</v>
      </c>
      <c r="E13" s="27"/>
      <c r="F13" s="20" t="s">
        <v>122</v>
      </c>
      <c r="G13" s="20" t="s">
        <v>122</v>
      </c>
      <c r="H13" s="19">
        <v>10</v>
      </c>
    </row>
    <row r="14" ht="30" customHeight="1" spans="1:8">
      <c r="A14" s="22"/>
      <c r="B14" s="44" t="s">
        <v>20</v>
      </c>
      <c r="C14" s="19" t="s">
        <v>61</v>
      </c>
      <c r="D14" s="19" t="s">
        <v>123</v>
      </c>
      <c r="E14" s="19"/>
      <c r="F14" s="19" t="s">
        <v>124</v>
      </c>
      <c r="G14" s="19" t="s">
        <v>124</v>
      </c>
      <c r="H14" s="19">
        <v>28</v>
      </c>
    </row>
    <row r="15" ht="42" customHeight="1" spans="1:8">
      <c r="A15" s="22"/>
      <c r="B15" s="19" t="s">
        <v>64</v>
      </c>
      <c r="C15" s="19" t="s">
        <v>100</v>
      </c>
      <c r="D15" s="19" t="s">
        <v>125</v>
      </c>
      <c r="E15" s="19"/>
      <c r="F15" s="19" t="s">
        <v>102</v>
      </c>
      <c r="G15" s="19" t="s">
        <v>102</v>
      </c>
      <c r="H15" s="19">
        <v>10</v>
      </c>
    </row>
    <row r="16" ht="30" customHeight="1" spans="1:8">
      <c r="A16" s="3" t="s">
        <v>68</v>
      </c>
      <c r="B16" s="3">
        <f>G9+H11+H12+H13+H14+H15</f>
        <v>98</v>
      </c>
      <c r="C16" s="3"/>
      <c r="D16" s="3"/>
      <c r="E16" s="3"/>
      <c r="F16" s="3"/>
      <c r="G16" s="3"/>
      <c r="H16" s="3"/>
    </row>
    <row r="17" ht="180" customHeight="1" spans="1:8">
      <c r="A17" s="3" t="s">
        <v>69</v>
      </c>
      <c r="B17" s="3"/>
      <c r="C17" s="4" t="s">
        <v>70</v>
      </c>
      <c r="D17" s="4"/>
      <c r="E17" s="4"/>
      <c r="F17" s="4"/>
      <c r="G17" s="4"/>
      <c r="H17" s="4"/>
    </row>
    <row r="18" ht="180" customHeight="1" spans="1:8">
      <c r="A18" s="3" t="s">
        <v>71</v>
      </c>
      <c r="B18" s="3"/>
      <c r="C18" s="4" t="s">
        <v>103</v>
      </c>
      <c r="D18" s="4"/>
      <c r="E18" s="4"/>
      <c r="F18" s="4"/>
      <c r="G18" s="4"/>
      <c r="H18" s="4"/>
    </row>
    <row r="19" ht="180" customHeight="1" spans="1:8">
      <c r="A19" s="3" t="s">
        <v>73</v>
      </c>
      <c r="B19" s="3"/>
      <c r="C19" s="3" t="s">
        <v>74</v>
      </c>
      <c r="D19" s="3"/>
      <c r="E19" s="3"/>
      <c r="F19" s="3"/>
      <c r="G19" s="3"/>
      <c r="H19" s="3"/>
    </row>
    <row r="20" ht="134.1" customHeight="1" spans="1:8">
      <c r="A20" s="23" t="s">
        <v>75</v>
      </c>
      <c r="B20" s="24"/>
      <c r="C20" s="24"/>
      <c r="D20" s="24"/>
      <c r="E20" s="24"/>
      <c r="F20" s="24"/>
      <c r="G20" s="24"/>
      <c r="H20" s="24"/>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B16:H16"/>
    <mergeCell ref="A17:B17"/>
    <mergeCell ref="C17:H17"/>
    <mergeCell ref="A18:B18"/>
    <mergeCell ref="C18:H18"/>
    <mergeCell ref="A19:B19"/>
    <mergeCell ref="C19:H19"/>
    <mergeCell ref="A20:H20"/>
    <mergeCell ref="A10:A15"/>
    <mergeCell ref="B12:B13"/>
    <mergeCell ref="A8:B9"/>
  </mergeCells>
  <pageMargins left="0.75" right="0.75" top="1" bottom="1" header="0.5" footer="0.5"/>
  <pageSetup paperSize="9" scale="5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2"/>
  <sheetViews>
    <sheetView workbookViewId="0">
      <selection activeCell="C5" sqref="C5:H5"/>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50" customHeight="1" spans="1:8">
      <c r="A1" s="1" t="s">
        <v>126</v>
      </c>
      <c r="B1" s="1"/>
      <c r="C1" s="1"/>
      <c r="D1" s="1"/>
      <c r="E1" s="1"/>
      <c r="F1" s="1"/>
      <c r="G1" s="1"/>
      <c r="H1" s="1"/>
    </row>
    <row r="2" ht="21" customHeight="1" spans="1:8">
      <c r="A2" s="2" t="s">
        <v>77</v>
      </c>
      <c r="B2" s="2"/>
      <c r="C2" s="2"/>
      <c r="D2" s="2"/>
      <c r="E2" s="2"/>
      <c r="F2" s="2"/>
      <c r="G2" s="2"/>
      <c r="H2" s="2"/>
    </row>
    <row r="3" ht="30" customHeight="1" spans="1:8">
      <c r="A3" s="3" t="s">
        <v>7</v>
      </c>
      <c r="B3" s="3"/>
      <c r="C3" s="3" t="s">
        <v>127</v>
      </c>
      <c r="D3" s="3"/>
      <c r="E3" s="3"/>
      <c r="F3" s="3"/>
      <c r="G3" s="3"/>
      <c r="H3" s="3"/>
    </row>
    <row r="4" ht="30" customHeight="1" spans="1:8">
      <c r="A4" s="3" t="s">
        <v>79</v>
      </c>
      <c r="B4" s="3"/>
      <c r="C4" s="4" t="s">
        <v>80</v>
      </c>
      <c r="D4" s="4"/>
      <c r="E4" s="4"/>
      <c r="F4" s="3" t="s">
        <v>81</v>
      </c>
      <c r="G4" s="3"/>
      <c r="H4" s="3" t="s">
        <v>24</v>
      </c>
    </row>
    <row r="5" ht="30" customHeight="1" spans="1:8">
      <c r="A5" s="3" t="s">
        <v>82</v>
      </c>
      <c r="B5" s="3"/>
      <c r="C5" s="4" t="s">
        <v>83</v>
      </c>
      <c r="D5" s="4"/>
      <c r="E5" s="4"/>
      <c r="F5" s="4"/>
      <c r="G5" s="4"/>
      <c r="H5" s="4"/>
    </row>
    <row r="6" ht="30" customHeight="1" spans="1:8">
      <c r="A6" s="3" t="s">
        <v>84</v>
      </c>
      <c r="B6" s="3"/>
      <c r="C6" s="4" t="s">
        <v>85</v>
      </c>
      <c r="D6" s="4"/>
      <c r="E6" s="4"/>
      <c r="F6" s="4"/>
      <c r="G6" s="4"/>
      <c r="H6" s="4"/>
    </row>
    <row r="7" ht="30" customHeight="1" spans="1:8">
      <c r="A7" s="3" t="s">
        <v>86</v>
      </c>
      <c r="B7" s="3"/>
      <c r="C7" s="4" t="s">
        <v>87</v>
      </c>
      <c r="D7" s="4"/>
      <c r="E7" s="4"/>
      <c r="F7" s="4"/>
      <c r="G7" s="4"/>
      <c r="H7" s="4"/>
    </row>
    <row r="8" ht="30" customHeight="1" spans="1:8">
      <c r="A8" s="5" t="s">
        <v>40</v>
      </c>
      <c r="B8" s="6"/>
      <c r="C8" s="3"/>
      <c r="D8" s="3" t="s">
        <v>41</v>
      </c>
      <c r="E8" s="3" t="s">
        <v>42</v>
      </c>
      <c r="F8" s="3" t="s">
        <v>43</v>
      </c>
      <c r="G8" s="5" t="s">
        <v>44</v>
      </c>
      <c r="H8" s="6"/>
    </row>
    <row r="9" ht="30" customHeight="1" spans="1:8">
      <c r="A9" s="7"/>
      <c r="B9" s="8"/>
      <c r="C9" s="3" t="s">
        <v>88</v>
      </c>
      <c r="D9" s="3">
        <v>23.75</v>
      </c>
      <c r="E9" s="3">
        <v>21.49</v>
      </c>
      <c r="F9" s="9">
        <f>E9/D9</f>
        <v>0.904842105263158</v>
      </c>
      <c r="G9" s="10">
        <f>20*F9</f>
        <v>18.0968421052632</v>
      </c>
      <c r="H9" s="10"/>
    </row>
    <row r="10" ht="30" customHeight="1" spans="1:8">
      <c r="A10" s="11" t="s">
        <v>89</v>
      </c>
      <c r="B10" s="3" t="s">
        <v>49</v>
      </c>
      <c r="C10" s="3" t="s">
        <v>50</v>
      </c>
      <c r="D10" s="3" t="s">
        <v>51</v>
      </c>
      <c r="E10" s="3"/>
      <c r="F10" s="3" t="s">
        <v>52</v>
      </c>
      <c r="G10" s="3" t="s">
        <v>53</v>
      </c>
      <c r="H10" s="3" t="s">
        <v>54</v>
      </c>
    </row>
    <row r="11" ht="30" customHeight="1" spans="1:8">
      <c r="A11" s="12"/>
      <c r="B11" s="3" t="s">
        <v>18</v>
      </c>
      <c r="C11" s="3" t="s">
        <v>55</v>
      </c>
      <c r="D11" s="37" t="s">
        <v>106</v>
      </c>
      <c r="E11" s="37"/>
      <c r="F11" s="29">
        <v>1</v>
      </c>
      <c r="G11" s="29">
        <v>1</v>
      </c>
      <c r="H11" s="3">
        <v>20</v>
      </c>
    </row>
    <row r="12" ht="30" customHeight="1" spans="1:8">
      <c r="A12" s="12"/>
      <c r="B12" s="3" t="s">
        <v>19</v>
      </c>
      <c r="C12" s="3" t="s">
        <v>57</v>
      </c>
      <c r="D12" s="3" t="s">
        <v>128</v>
      </c>
      <c r="E12" s="3"/>
      <c r="F12" s="30">
        <v>5</v>
      </c>
      <c r="G12" s="30">
        <v>5</v>
      </c>
      <c r="H12" s="3">
        <v>10</v>
      </c>
    </row>
    <row r="13" ht="30" customHeight="1" spans="1:8">
      <c r="A13" s="12"/>
      <c r="B13" s="3"/>
      <c r="C13" s="3" t="s">
        <v>129</v>
      </c>
      <c r="D13" s="3" t="s">
        <v>130</v>
      </c>
      <c r="E13" s="3"/>
      <c r="F13" s="3" t="s">
        <v>131</v>
      </c>
      <c r="G13" s="3" t="s">
        <v>131</v>
      </c>
      <c r="H13" s="3">
        <v>9</v>
      </c>
    </row>
    <row r="14" ht="27" spans="1:8">
      <c r="A14" s="12"/>
      <c r="B14" s="3" t="s">
        <v>20</v>
      </c>
      <c r="C14" s="38" t="s">
        <v>109</v>
      </c>
      <c r="D14" s="39" t="s">
        <v>110</v>
      </c>
      <c r="E14" s="40"/>
      <c r="F14" s="41">
        <v>0.05</v>
      </c>
      <c r="G14" s="41">
        <v>0.05</v>
      </c>
      <c r="H14" s="42">
        <v>10</v>
      </c>
    </row>
    <row r="15" ht="28" customHeight="1" spans="1:8">
      <c r="A15" s="12"/>
      <c r="B15" s="3"/>
      <c r="C15" s="3" t="s">
        <v>61</v>
      </c>
      <c r="D15" s="3" t="s">
        <v>132</v>
      </c>
      <c r="E15" s="3"/>
      <c r="F15" s="29">
        <v>1</v>
      </c>
      <c r="G15" s="29">
        <v>1</v>
      </c>
      <c r="H15" s="3">
        <v>10</v>
      </c>
    </row>
    <row r="16" ht="30" customHeight="1" spans="1:8">
      <c r="A16" s="12"/>
      <c r="B16" s="3"/>
      <c r="C16" s="3" t="s">
        <v>133</v>
      </c>
      <c r="D16" s="3" t="s">
        <v>134</v>
      </c>
      <c r="E16" s="3"/>
      <c r="F16" s="41">
        <v>0.05</v>
      </c>
      <c r="G16" s="41">
        <v>0.05</v>
      </c>
      <c r="H16" s="3">
        <v>9</v>
      </c>
    </row>
    <row r="17" ht="38.25" spans="1:8">
      <c r="A17" s="12"/>
      <c r="B17" s="3" t="s">
        <v>64</v>
      </c>
      <c r="C17" s="3" t="s">
        <v>100</v>
      </c>
      <c r="D17" s="3" t="s">
        <v>125</v>
      </c>
      <c r="E17" s="3"/>
      <c r="F17" s="3" t="s">
        <v>135</v>
      </c>
      <c r="G17" s="3" t="s">
        <v>135</v>
      </c>
      <c r="H17" s="3">
        <v>10</v>
      </c>
    </row>
    <row r="18" ht="60" customHeight="1" spans="1:8">
      <c r="A18" s="3" t="s">
        <v>68</v>
      </c>
      <c r="B18" s="10">
        <f>G9+H11+H12+H13+H14+H15+H16+H17</f>
        <v>96.0968421052632</v>
      </c>
      <c r="C18" s="10"/>
      <c r="D18" s="10"/>
      <c r="E18" s="10"/>
      <c r="F18" s="10"/>
      <c r="G18" s="10"/>
      <c r="H18" s="10"/>
    </row>
    <row r="19" ht="180" customHeight="1" spans="1:8">
      <c r="A19" s="3" t="s">
        <v>69</v>
      </c>
      <c r="B19" s="3"/>
      <c r="C19" s="4" t="s">
        <v>70</v>
      </c>
      <c r="D19" s="4"/>
      <c r="E19" s="4"/>
      <c r="F19" s="4"/>
      <c r="G19" s="4"/>
      <c r="H19" s="4"/>
    </row>
    <row r="20" ht="180" customHeight="1" spans="1:8">
      <c r="A20" s="3" t="s">
        <v>71</v>
      </c>
      <c r="B20" s="3"/>
      <c r="C20" s="4" t="s">
        <v>103</v>
      </c>
      <c r="D20" s="4"/>
      <c r="E20" s="4"/>
      <c r="F20" s="4"/>
      <c r="G20" s="4"/>
      <c r="H20" s="4"/>
    </row>
    <row r="21" ht="180" customHeight="1" spans="1:8">
      <c r="A21" s="3" t="s">
        <v>73</v>
      </c>
      <c r="B21" s="3"/>
      <c r="C21" s="3" t="s">
        <v>74</v>
      </c>
      <c r="D21" s="3"/>
      <c r="E21" s="3"/>
      <c r="F21" s="3"/>
      <c r="G21" s="3"/>
      <c r="H21" s="3"/>
    </row>
    <row r="22" ht="134.1" customHeight="1" spans="1:8">
      <c r="A22" s="23" t="s">
        <v>75</v>
      </c>
      <c r="B22" s="24"/>
      <c r="C22" s="24"/>
      <c r="D22" s="24"/>
      <c r="E22" s="24"/>
      <c r="F22" s="24"/>
      <c r="G22" s="24"/>
      <c r="H22" s="24"/>
    </row>
  </sheetData>
  <mergeCells count="35">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22:H22"/>
    <mergeCell ref="A10:A17"/>
    <mergeCell ref="B12:B13"/>
    <mergeCell ref="B14:B16"/>
    <mergeCell ref="A8:B9"/>
  </mergeCells>
  <pageMargins left="0.75" right="0.75" top="1" bottom="1" header="0.5" footer="0.5"/>
  <pageSetup paperSize="9" scale="5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O23"/>
  <sheetViews>
    <sheetView workbookViewId="0">
      <selection activeCell="C6" sqref="C6:H6"/>
    </sheetView>
  </sheetViews>
  <sheetFormatPr defaultColWidth="9" defaultRowHeight="13.5"/>
  <cols>
    <col min="4" max="4" width="9.75" customWidth="1"/>
    <col min="5" max="5" width="10.875" customWidth="1"/>
    <col min="6" max="6" width="11.3833333333333" customWidth="1"/>
    <col min="7" max="7" width="11" customWidth="1"/>
    <col min="8" max="8" width="15.3833333333333" customWidth="1"/>
  </cols>
  <sheetData>
    <row r="1" ht="50" customHeight="1" spans="1:8">
      <c r="A1" s="1" t="s">
        <v>136</v>
      </c>
      <c r="B1" s="1"/>
      <c r="C1" s="1"/>
      <c r="D1" s="1"/>
      <c r="E1" s="1"/>
      <c r="F1" s="1"/>
      <c r="G1" s="1"/>
      <c r="H1" s="1"/>
    </row>
    <row r="2" ht="21" customHeight="1" spans="1:8">
      <c r="A2" s="2" t="s">
        <v>77</v>
      </c>
      <c r="B2" s="2"/>
      <c r="C2" s="2"/>
      <c r="D2" s="2"/>
      <c r="E2" s="2"/>
      <c r="F2" s="2"/>
      <c r="G2" s="2"/>
      <c r="H2" s="2"/>
    </row>
    <row r="3" ht="30" customHeight="1" spans="1:8">
      <c r="A3" s="3" t="s">
        <v>7</v>
      </c>
      <c r="B3" s="3"/>
      <c r="C3" s="3" t="s">
        <v>137</v>
      </c>
      <c r="D3" s="3"/>
      <c r="E3" s="3"/>
      <c r="F3" s="3"/>
      <c r="G3" s="3"/>
      <c r="H3" s="3"/>
    </row>
    <row r="4" ht="30" customHeight="1" spans="1:8">
      <c r="A4" s="3" t="s">
        <v>79</v>
      </c>
      <c r="B4" s="3"/>
      <c r="C4" s="4" t="s">
        <v>80</v>
      </c>
      <c r="D4" s="4"/>
      <c r="E4" s="4"/>
      <c r="F4" s="3" t="s">
        <v>81</v>
      </c>
      <c r="G4" s="3"/>
      <c r="H4" s="3" t="s">
        <v>24</v>
      </c>
    </row>
    <row r="5" ht="30" customHeight="1" spans="1:8">
      <c r="A5" s="3" t="s">
        <v>82</v>
      </c>
      <c r="B5" s="3"/>
      <c r="C5" s="4" t="s">
        <v>83</v>
      </c>
      <c r="D5" s="4"/>
      <c r="E5" s="4"/>
      <c r="F5" s="4"/>
      <c r="G5" s="4"/>
      <c r="H5" s="4"/>
    </row>
    <row r="6" ht="30" customHeight="1" spans="1:8">
      <c r="A6" s="3" t="s">
        <v>84</v>
      </c>
      <c r="B6" s="3"/>
      <c r="C6" s="4" t="s">
        <v>85</v>
      </c>
      <c r="D6" s="4"/>
      <c r="E6" s="4"/>
      <c r="F6" s="4"/>
      <c r="G6" s="4"/>
      <c r="H6" s="4"/>
    </row>
    <row r="7" ht="30" customHeight="1" spans="1:8">
      <c r="A7" s="3" t="s">
        <v>86</v>
      </c>
      <c r="B7" s="3"/>
      <c r="C7" s="4" t="s">
        <v>87</v>
      </c>
      <c r="D7" s="4"/>
      <c r="E7" s="4"/>
      <c r="F7" s="4"/>
      <c r="G7" s="4"/>
      <c r="H7" s="4"/>
    </row>
    <row r="8" ht="30" customHeight="1" spans="1:8">
      <c r="A8" s="5" t="s">
        <v>40</v>
      </c>
      <c r="B8" s="6"/>
      <c r="C8" s="3"/>
      <c r="D8" s="3" t="s">
        <v>41</v>
      </c>
      <c r="E8" s="3" t="s">
        <v>42</v>
      </c>
      <c r="F8" s="3" t="s">
        <v>43</v>
      </c>
      <c r="G8" s="5" t="s">
        <v>44</v>
      </c>
      <c r="H8" s="6"/>
    </row>
    <row r="9" ht="30" customHeight="1" spans="1:8">
      <c r="A9" s="7"/>
      <c r="B9" s="8"/>
      <c r="C9" s="3" t="s">
        <v>88</v>
      </c>
      <c r="D9" s="3">
        <v>9.84</v>
      </c>
      <c r="E9" s="3">
        <v>9.84</v>
      </c>
      <c r="F9" s="9">
        <f>E9/D9</f>
        <v>1</v>
      </c>
      <c r="G9" s="10">
        <f>20*F9</f>
        <v>20</v>
      </c>
      <c r="H9" s="10"/>
    </row>
    <row r="10" ht="30" customHeight="1" spans="1:8">
      <c r="A10" s="11" t="s">
        <v>89</v>
      </c>
      <c r="B10" s="3" t="s">
        <v>49</v>
      </c>
      <c r="C10" s="3" t="s">
        <v>50</v>
      </c>
      <c r="D10" s="3" t="s">
        <v>51</v>
      </c>
      <c r="E10" s="3"/>
      <c r="F10" s="3" t="s">
        <v>52</v>
      </c>
      <c r="G10" s="3" t="s">
        <v>53</v>
      </c>
      <c r="H10" s="3" t="s">
        <v>54</v>
      </c>
    </row>
    <row r="11" ht="30" customHeight="1" spans="1:8">
      <c r="A11" s="12"/>
      <c r="B11" s="11" t="s">
        <v>18</v>
      </c>
      <c r="C11" s="11" t="s">
        <v>55</v>
      </c>
      <c r="D11" s="16" t="s">
        <v>138</v>
      </c>
      <c r="E11" s="17"/>
      <c r="F11" s="3" t="s">
        <v>139</v>
      </c>
      <c r="G11" s="3" t="s">
        <v>139</v>
      </c>
      <c r="H11" s="3">
        <v>10</v>
      </c>
    </row>
    <row r="12" ht="30" customHeight="1" spans="1:8">
      <c r="A12" s="12"/>
      <c r="B12" s="22"/>
      <c r="C12" s="18"/>
      <c r="D12" s="13" t="s">
        <v>140</v>
      </c>
      <c r="E12" s="14"/>
      <c r="F12" s="3" t="s">
        <v>141</v>
      </c>
      <c r="G12" s="3" t="s">
        <v>141</v>
      </c>
      <c r="H12" s="3">
        <v>10</v>
      </c>
    </row>
    <row r="13" ht="30" customHeight="1" spans="1:8">
      <c r="A13" s="12"/>
      <c r="B13" s="11" t="s">
        <v>19</v>
      </c>
      <c r="C13" s="3" t="s">
        <v>57</v>
      </c>
      <c r="D13" s="16" t="s">
        <v>142</v>
      </c>
      <c r="E13" s="17"/>
      <c r="F13" s="30">
        <v>229</v>
      </c>
      <c r="G13" s="30">
        <v>229</v>
      </c>
      <c r="H13" s="3">
        <v>10</v>
      </c>
    </row>
    <row r="14" ht="30" customHeight="1" spans="1:8">
      <c r="A14" s="12"/>
      <c r="B14" s="18"/>
      <c r="C14" s="3" t="s">
        <v>129</v>
      </c>
      <c r="D14" s="26" t="s">
        <v>143</v>
      </c>
      <c r="E14" s="27"/>
      <c r="F14" s="20" t="s">
        <v>135</v>
      </c>
      <c r="G14" s="28" t="s">
        <v>135</v>
      </c>
      <c r="H14" s="3">
        <v>8</v>
      </c>
    </row>
    <row r="15" ht="30" customHeight="1" spans="1:8">
      <c r="A15" s="12"/>
      <c r="B15" s="22" t="s">
        <v>20</v>
      </c>
      <c r="C15" s="11" t="s">
        <v>61</v>
      </c>
      <c r="D15" s="32" t="s">
        <v>144</v>
      </c>
      <c r="E15" s="33"/>
      <c r="F15" s="20">
        <v>1</v>
      </c>
      <c r="G15" s="34">
        <v>1</v>
      </c>
      <c r="H15" s="3">
        <v>10</v>
      </c>
    </row>
    <row r="16" ht="30" customHeight="1" spans="1:8">
      <c r="A16" s="12"/>
      <c r="B16" s="22"/>
      <c r="C16" s="22"/>
      <c r="D16" s="35" t="s">
        <v>145</v>
      </c>
      <c r="E16" s="33"/>
      <c r="F16" s="20" t="s">
        <v>122</v>
      </c>
      <c r="G16" s="21" t="s">
        <v>122</v>
      </c>
      <c r="H16" s="3">
        <v>10</v>
      </c>
    </row>
    <row r="17" ht="30" customHeight="1" spans="1:15">
      <c r="A17" s="12"/>
      <c r="B17" s="22"/>
      <c r="C17" s="18"/>
      <c r="D17" s="3" t="s">
        <v>146</v>
      </c>
      <c r="E17" s="3"/>
      <c r="F17" s="29" t="s">
        <v>147</v>
      </c>
      <c r="G17" s="29" t="s">
        <v>147</v>
      </c>
      <c r="H17" s="3">
        <v>10</v>
      </c>
      <c r="O17" s="36"/>
    </row>
    <row r="18" ht="45" customHeight="1" spans="1:8">
      <c r="A18" s="12"/>
      <c r="B18" s="3" t="s">
        <v>64</v>
      </c>
      <c r="C18" s="3" t="s">
        <v>100</v>
      </c>
      <c r="D18" s="3" t="s">
        <v>148</v>
      </c>
      <c r="E18" s="3"/>
      <c r="F18" s="3" t="s">
        <v>102</v>
      </c>
      <c r="G18" s="3" t="s">
        <v>102</v>
      </c>
      <c r="H18" s="3">
        <v>9</v>
      </c>
    </row>
    <row r="19" ht="60" customHeight="1" spans="1:8">
      <c r="A19" s="3" t="s">
        <v>68</v>
      </c>
      <c r="B19" s="10">
        <f>G9+H11+H12+H13+H14+H15+H16+H17+H18</f>
        <v>97</v>
      </c>
      <c r="C19" s="10"/>
      <c r="D19" s="10"/>
      <c r="E19" s="10"/>
      <c r="F19" s="10"/>
      <c r="G19" s="10"/>
      <c r="H19" s="10"/>
    </row>
    <row r="20" ht="180" customHeight="1" spans="1:8">
      <c r="A20" s="3" t="s">
        <v>69</v>
      </c>
      <c r="B20" s="3"/>
      <c r="C20" s="4" t="s">
        <v>70</v>
      </c>
      <c r="D20" s="4"/>
      <c r="E20" s="4"/>
      <c r="F20" s="4"/>
      <c r="G20" s="4"/>
      <c r="H20" s="4"/>
    </row>
    <row r="21" ht="180" customHeight="1" spans="1:8">
      <c r="A21" s="3" t="s">
        <v>71</v>
      </c>
      <c r="B21" s="3"/>
      <c r="C21" s="4" t="s">
        <v>103</v>
      </c>
      <c r="D21" s="4"/>
      <c r="E21" s="4"/>
      <c r="F21" s="4"/>
      <c r="G21" s="4"/>
      <c r="H21" s="4"/>
    </row>
    <row r="22" ht="180" customHeight="1" spans="1:8">
      <c r="A22" s="3" t="s">
        <v>73</v>
      </c>
      <c r="B22" s="3"/>
      <c r="C22" s="3" t="s">
        <v>74</v>
      </c>
      <c r="D22" s="3"/>
      <c r="E22" s="3"/>
      <c r="F22" s="3"/>
      <c r="G22" s="3"/>
      <c r="H22" s="3"/>
    </row>
    <row r="23" ht="134.1" customHeight="1" spans="1:8">
      <c r="A23" s="23" t="s">
        <v>75</v>
      </c>
      <c r="B23" s="24"/>
      <c r="C23" s="24"/>
      <c r="D23" s="24"/>
      <c r="E23" s="24"/>
      <c r="F23" s="24"/>
      <c r="G23" s="24"/>
      <c r="H23" s="24"/>
    </row>
  </sheetData>
  <mergeCells count="39">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B19:H19"/>
    <mergeCell ref="A20:B20"/>
    <mergeCell ref="C20:H20"/>
    <mergeCell ref="A21:B21"/>
    <mergeCell ref="C21:H21"/>
    <mergeCell ref="A22:B22"/>
    <mergeCell ref="C22:H22"/>
    <mergeCell ref="A23:H23"/>
    <mergeCell ref="A10:A18"/>
    <mergeCell ref="B11:B12"/>
    <mergeCell ref="B13:B14"/>
    <mergeCell ref="B15:B17"/>
    <mergeCell ref="C11:C12"/>
    <mergeCell ref="C15:C17"/>
    <mergeCell ref="A8:B9"/>
  </mergeCells>
  <pageMargins left="0.75" right="0.75" top="1" bottom="1" header="0.5" footer="0.5"/>
  <pageSetup paperSize="9" scale="5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0"/>
  <sheetViews>
    <sheetView workbookViewId="0">
      <selection activeCell="C6" sqref="C6:H6"/>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50" customHeight="1" spans="1:8">
      <c r="A1" s="1" t="s">
        <v>149</v>
      </c>
      <c r="B1" s="1"/>
      <c r="C1" s="1"/>
      <c r="D1" s="1"/>
      <c r="E1" s="1"/>
      <c r="F1" s="1"/>
      <c r="G1" s="1"/>
      <c r="H1" s="1"/>
    </row>
    <row r="2" ht="21" customHeight="1" spans="1:8">
      <c r="A2" s="2" t="s">
        <v>77</v>
      </c>
      <c r="B2" s="2"/>
      <c r="C2" s="2"/>
      <c r="D2" s="2"/>
      <c r="E2" s="2"/>
      <c r="F2" s="2"/>
      <c r="G2" s="2"/>
      <c r="H2" s="2"/>
    </row>
    <row r="3" ht="30" customHeight="1" spans="1:8">
      <c r="A3" s="3" t="s">
        <v>7</v>
      </c>
      <c r="B3" s="3"/>
      <c r="C3" s="3" t="s">
        <v>150</v>
      </c>
      <c r="D3" s="3"/>
      <c r="E3" s="3"/>
      <c r="F3" s="3"/>
      <c r="G3" s="3"/>
      <c r="H3" s="3"/>
    </row>
    <row r="4" ht="30" customHeight="1" spans="1:8">
      <c r="A4" s="3" t="s">
        <v>79</v>
      </c>
      <c r="B4" s="3"/>
      <c r="C4" s="4" t="s">
        <v>80</v>
      </c>
      <c r="D4" s="4"/>
      <c r="E4" s="4"/>
      <c r="F4" s="3" t="s">
        <v>81</v>
      </c>
      <c r="G4" s="3"/>
      <c r="H4" s="3" t="s">
        <v>24</v>
      </c>
    </row>
    <row r="5" ht="30" customHeight="1" spans="1:8">
      <c r="A5" s="3" t="s">
        <v>82</v>
      </c>
      <c r="B5" s="3"/>
      <c r="C5" s="4" t="s">
        <v>83</v>
      </c>
      <c r="D5" s="4"/>
      <c r="E5" s="4"/>
      <c r="F5" s="4"/>
      <c r="G5" s="4"/>
      <c r="H5" s="4"/>
    </row>
    <row r="6" ht="30" customHeight="1" spans="1:8">
      <c r="A6" s="3" t="s">
        <v>84</v>
      </c>
      <c r="B6" s="3"/>
      <c r="C6" s="4" t="s">
        <v>85</v>
      </c>
      <c r="D6" s="4"/>
      <c r="E6" s="4"/>
      <c r="F6" s="4"/>
      <c r="G6" s="4"/>
      <c r="H6" s="4"/>
    </row>
    <row r="7" ht="30" customHeight="1" spans="1:8">
      <c r="A7" s="3" t="s">
        <v>86</v>
      </c>
      <c r="B7" s="3"/>
      <c r="C7" s="4" t="s">
        <v>87</v>
      </c>
      <c r="D7" s="4"/>
      <c r="E7" s="4"/>
      <c r="F7" s="4"/>
      <c r="G7" s="4"/>
      <c r="H7" s="4"/>
    </row>
    <row r="8" ht="30" customHeight="1" spans="1:8">
      <c r="A8" s="5" t="s">
        <v>40</v>
      </c>
      <c r="B8" s="6"/>
      <c r="C8" s="3"/>
      <c r="D8" s="3" t="s">
        <v>41</v>
      </c>
      <c r="E8" s="3" t="s">
        <v>42</v>
      </c>
      <c r="F8" s="3" t="s">
        <v>43</v>
      </c>
      <c r="G8" s="5" t="s">
        <v>44</v>
      </c>
      <c r="H8" s="6"/>
    </row>
    <row r="9" ht="30" customHeight="1" spans="1:8">
      <c r="A9" s="7"/>
      <c r="B9" s="8"/>
      <c r="C9" s="3" t="s">
        <v>88</v>
      </c>
      <c r="D9" s="3">
        <v>18</v>
      </c>
      <c r="E9" s="3">
        <v>16.5</v>
      </c>
      <c r="F9" s="9">
        <f>E9/D9</f>
        <v>0.916666666666667</v>
      </c>
      <c r="G9" s="10">
        <f>20*F9</f>
        <v>18.3333333333333</v>
      </c>
      <c r="H9" s="10"/>
    </row>
    <row r="10" ht="30" customHeight="1" spans="1:8">
      <c r="A10" s="11" t="s">
        <v>89</v>
      </c>
      <c r="B10" s="3" t="s">
        <v>49</v>
      </c>
      <c r="C10" s="3" t="s">
        <v>50</v>
      </c>
      <c r="D10" s="3" t="s">
        <v>51</v>
      </c>
      <c r="E10" s="3"/>
      <c r="F10" s="3" t="s">
        <v>52</v>
      </c>
      <c r="G10" s="3" t="s">
        <v>53</v>
      </c>
      <c r="H10" s="3" t="s">
        <v>54</v>
      </c>
    </row>
    <row r="11" ht="30" customHeight="1" spans="1:8">
      <c r="A11" s="12"/>
      <c r="B11" s="11" t="s">
        <v>18</v>
      </c>
      <c r="C11" s="3" t="s">
        <v>55</v>
      </c>
      <c r="D11" s="16" t="s">
        <v>151</v>
      </c>
      <c r="E11" s="17"/>
      <c r="F11" s="3" t="s">
        <v>152</v>
      </c>
      <c r="G11" s="3" t="s">
        <v>152</v>
      </c>
      <c r="H11" s="3">
        <v>20</v>
      </c>
    </row>
    <row r="12" ht="30" customHeight="1" spans="1:8">
      <c r="A12" s="12"/>
      <c r="B12" s="11" t="s">
        <v>19</v>
      </c>
      <c r="C12" s="3" t="s">
        <v>57</v>
      </c>
      <c r="D12" s="16" t="s">
        <v>153</v>
      </c>
      <c r="E12" s="17"/>
      <c r="F12" s="30">
        <v>3</v>
      </c>
      <c r="G12" s="30">
        <v>3</v>
      </c>
      <c r="H12" s="3">
        <v>10</v>
      </c>
    </row>
    <row r="13" ht="30" customHeight="1" spans="1:8">
      <c r="A13" s="12"/>
      <c r="B13" s="18"/>
      <c r="C13" s="3" t="s">
        <v>59</v>
      </c>
      <c r="D13" s="26" t="s">
        <v>154</v>
      </c>
      <c r="E13" s="27"/>
      <c r="F13" s="31">
        <v>0</v>
      </c>
      <c r="G13" s="28">
        <v>0</v>
      </c>
      <c r="H13" s="3">
        <v>10</v>
      </c>
    </row>
    <row r="14" ht="30" customHeight="1" spans="1:8">
      <c r="A14" s="12"/>
      <c r="B14" s="11" t="s">
        <v>20</v>
      </c>
      <c r="C14" s="3" t="s">
        <v>61</v>
      </c>
      <c r="D14" s="3" t="s">
        <v>155</v>
      </c>
      <c r="E14" s="3"/>
      <c r="F14" s="29" t="s">
        <v>122</v>
      </c>
      <c r="G14" s="29" t="s">
        <v>122</v>
      </c>
      <c r="H14" s="3">
        <v>30</v>
      </c>
    </row>
    <row r="15" ht="45" customHeight="1" spans="1:8">
      <c r="A15" s="12"/>
      <c r="B15" s="3" t="s">
        <v>64</v>
      </c>
      <c r="C15" s="3" t="s">
        <v>100</v>
      </c>
      <c r="D15" s="3" t="s">
        <v>156</v>
      </c>
      <c r="E15" s="3"/>
      <c r="F15" s="3" t="s">
        <v>102</v>
      </c>
      <c r="G15" s="3" t="s">
        <v>102</v>
      </c>
      <c r="H15" s="3">
        <v>10</v>
      </c>
    </row>
    <row r="16" ht="60" customHeight="1" spans="1:8">
      <c r="A16" s="3" t="s">
        <v>68</v>
      </c>
      <c r="B16" s="10">
        <f>G9+H11+H12+H13+H14+H15</f>
        <v>98.3333333333333</v>
      </c>
      <c r="C16" s="10"/>
      <c r="D16" s="10"/>
      <c r="E16" s="10"/>
      <c r="F16" s="10"/>
      <c r="G16" s="10"/>
      <c r="H16" s="10"/>
    </row>
    <row r="17" ht="180" customHeight="1" spans="1:8">
      <c r="A17" s="3" t="s">
        <v>69</v>
      </c>
      <c r="B17" s="3"/>
      <c r="C17" s="4" t="s">
        <v>70</v>
      </c>
      <c r="D17" s="4"/>
      <c r="E17" s="4"/>
      <c r="F17" s="4"/>
      <c r="G17" s="4"/>
      <c r="H17" s="4"/>
    </row>
    <row r="18" ht="180" customHeight="1" spans="1:8">
      <c r="A18" s="3" t="s">
        <v>71</v>
      </c>
      <c r="B18" s="3"/>
      <c r="C18" s="4" t="s">
        <v>103</v>
      </c>
      <c r="D18" s="4"/>
      <c r="E18" s="4"/>
      <c r="F18" s="4"/>
      <c r="G18" s="4"/>
      <c r="H18" s="4"/>
    </row>
    <row r="19" ht="180" customHeight="1" spans="1:8">
      <c r="A19" s="3" t="s">
        <v>73</v>
      </c>
      <c r="B19" s="3"/>
      <c r="C19" s="3" t="s">
        <v>74</v>
      </c>
      <c r="D19" s="3"/>
      <c r="E19" s="3"/>
      <c r="F19" s="3"/>
      <c r="G19" s="3"/>
      <c r="H19" s="3"/>
    </row>
    <row r="20" ht="134.1" customHeight="1" spans="1:8">
      <c r="A20" s="23" t="s">
        <v>75</v>
      </c>
      <c r="B20" s="24"/>
      <c r="C20" s="24"/>
      <c r="D20" s="24"/>
      <c r="E20" s="24"/>
      <c r="F20" s="24"/>
      <c r="G20" s="24"/>
      <c r="H20" s="24"/>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B16:H16"/>
    <mergeCell ref="A17:B17"/>
    <mergeCell ref="C17:H17"/>
    <mergeCell ref="A18:B18"/>
    <mergeCell ref="C18:H18"/>
    <mergeCell ref="A19:B19"/>
    <mergeCell ref="C19:H19"/>
    <mergeCell ref="A20:H20"/>
    <mergeCell ref="A10:A15"/>
    <mergeCell ref="B12:B13"/>
    <mergeCell ref="A8:B9"/>
  </mergeCells>
  <pageMargins left="0.75" right="0.75" top="1" bottom="1" header="0.5" footer="0.5"/>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2"/>
  <sheetViews>
    <sheetView workbookViewId="0">
      <selection activeCell="C6" sqref="C6:H6"/>
    </sheetView>
  </sheetViews>
  <sheetFormatPr defaultColWidth="9" defaultRowHeight="13.5" outlineLevelCol="7"/>
  <cols>
    <col min="4" max="4" width="9.75" customWidth="1"/>
    <col min="5" max="5" width="11" customWidth="1"/>
    <col min="6" max="6" width="11.3833333333333" customWidth="1"/>
    <col min="7" max="7" width="11.625" customWidth="1"/>
    <col min="8" max="8" width="15.3833333333333" customWidth="1"/>
  </cols>
  <sheetData>
    <row r="1" ht="50" customHeight="1" spans="1:8">
      <c r="A1" s="1" t="s">
        <v>157</v>
      </c>
      <c r="B1" s="1"/>
      <c r="C1" s="1"/>
      <c r="D1" s="1"/>
      <c r="E1" s="1"/>
      <c r="F1" s="1"/>
      <c r="G1" s="1"/>
      <c r="H1" s="1"/>
    </row>
    <row r="2" ht="21" customHeight="1" spans="1:8">
      <c r="A2" s="2" t="s">
        <v>77</v>
      </c>
      <c r="B2" s="2"/>
      <c r="C2" s="2"/>
      <c r="D2" s="2"/>
      <c r="E2" s="2"/>
      <c r="F2" s="2"/>
      <c r="G2" s="2"/>
      <c r="H2" s="2"/>
    </row>
    <row r="3" ht="30" customHeight="1" spans="1:8">
      <c r="A3" s="3" t="s">
        <v>7</v>
      </c>
      <c r="B3" s="3"/>
      <c r="C3" s="3" t="s">
        <v>158</v>
      </c>
      <c r="D3" s="3"/>
      <c r="E3" s="3"/>
      <c r="F3" s="3"/>
      <c r="G3" s="3"/>
      <c r="H3" s="3"/>
    </row>
    <row r="4" ht="30" customHeight="1" spans="1:8">
      <c r="A4" s="3" t="s">
        <v>79</v>
      </c>
      <c r="B4" s="3"/>
      <c r="C4" s="4" t="s">
        <v>80</v>
      </c>
      <c r="D4" s="4"/>
      <c r="E4" s="4"/>
      <c r="F4" s="3" t="s">
        <v>81</v>
      </c>
      <c r="G4" s="3"/>
      <c r="H4" s="3" t="s">
        <v>24</v>
      </c>
    </row>
    <row r="5" ht="30" customHeight="1" spans="1:8">
      <c r="A5" s="3" t="s">
        <v>82</v>
      </c>
      <c r="B5" s="3"/>
      <c r="C5" s="4" t="s">
        <v>83</v>
      </c>
      <c r="D5" s="4"/>
      <c r="E5" s="4"/>
      <c r="F5" s="4"/>
      <c r="G5" s="4"/>
      <c r="H5" s="4"/>
    </row>
    <row r="6" ht="30" customHeight="1" spans="1:8">
      <c r="A6" s="3" t="s">
        <v>84</v>
      </c>
      <c r="B6" s="3"/>
      <c r="C6" s="4" t="s">
        <v>85</v>
      </c>
      <c r="D6" s="4"/>
      <c r="E6" s="4"/>
      <c r="F6" s="4"/>
      <c r="G6" s="4"/>
      <c r="H6" s="4"/>
    </row>
    <row r="7" ht="30" customHeight="1" spans="1:8">
      <c r="A7" s="3" t="s">
        <v>86</v>
      </c>
      <c r="B7" s="3"/>
      <c r="C7" s="4" t="s">
        <v>87</v>
      </c>
      <c r="D7" s="4"/>
      <c r="E7" s="4"/>
      <c r="F7" s="4"/>
      <c r="G7" s="4"/>
      <c r="H7" s="4"/>
    </row>
    <row r="8" ht="30" customHeight="1" spans="1:8">
      <c r="A8" s="5" t="s">
        <v>40</v>
      </c>
      <c r="B8" s="6"/>
      <c r="C8" s="3"/>
      <c r="D8" s="3" t="s">
        <v>41</v>
      </c>
      <c r="E8" s="3" t="s">
        <v>42</v>
      </c>
      <c r="F8" s="3" t="s">
        <v>43</v>
      </c>
      <c r="G8" s="5" t="s">
        <v>44</v>
      </c>
      <c r="H8" s="6"/>
    </row>
    <row r="9" ht="30" customHeight="1" spans="1:8">
      <c r="A9" s="7"/>
      <c r="B9" s="8"/>
      <c r="C9" s="3" t="s">
        <v>88</v>
      </c>
      <c r="D9" s="3">
        <v>3.67</v>
      </c>
      <c r="E9" s="3">
        <v>3.67</v>
      </c>
      <c r="F9" s="9">
        <f>E9/D9</f>
        <v>1</v>
      </c>
      <c r="G9" s="3">
        <f>20*F9</f>
        <v>20</v>
      </c>
      <c r="H9" s="3"/>
    </row>
    <row r="10" ht="30" customHeight="1" spans="1:8">
      <c r="A10" s="11" t="s">
        <v>89</v>
      </c>
      <c r="B10" s="3" t="s">
        <v>49</v>
      </c>
      <c r="C10" s="3" t="s">
        <v>50</v>
      </c>
      <c r="D10" s="3" t="s">
        <v>51</v>
      </c>
      <c r="E10" s="3"/>
      <c r="F10" s="3" t="s">
        <v>52</v>
      </c>
      <c r="G10" s="3" t="s">
        <v>53</v>
      </c>
      <c r="H10" s="3" t="s">
        <v>54</v>
      </c>
    </row>
    <row r="11" ht="30" customHeight="1" spans="1:8">
      <c r="A11" s="12"/>
      <c r="B11" s="11" t="s">
        <v>18</v>
      </c>
      <c r="C11" s="11" t="s">
        <v>55</v>
      </c>
      <c r="D11" s="3" t="s">
        <v>159</v>
      </c>
      <c r="E11" s="3"/>
      <c r="F11" s="3" t="s">
        <v>160</v>
      </c>
      <c r="G11" s="3" t="s">
        <v>160</v>
      </c>
      <c r="H11" s="3">
        <v>10</v>
      </c>
    </row>
    <row r="12" ht="30" customHeight="1" spans="1:8">
      <c r="A12" s="12"/>
      <c r="B12" s="22"/>
      <c r="C12" s="18"/>
      <c r="D12" s="3" t="s">
        <v>161</v>
      </c>
      <c r="E12" s="3"/>
      <c r="F12" s="3" t="s">
        <v>162</v>
      </c>
      <c r="G12" s="3" t="s">
        <v>162</v>
      </c>
      <c r="H12" s="3">
        <v>10</v>
      </c>
    </row>
    <row r="13" ht="30" customHeight="1" spans="1:8">
      <c r="A13" s="12"/>
      <c r="B13" s="11" t="s">
        <v>19</v>
      </c>
      <c r="C13" s="3" t="s">
        <v>57</v>
      </c>
      <c r="D13" s="16" t="s">
        <v>163</v>
      </c>
      <c r="E13" s="17"/>
      <c r="F13" s="3">
        <v>229</v>
      </c>
      <c r="G13" s="3">
        <v>229</v>
      </c>
      <c r="H13" s="3">
        <v>10</v>
      </c>
    </row>
    <row r="14" ht="30" customHeight="1" spans="1:8">
      <c r="A14" s="12"/>
      <c r="B14" s="18"/>
      <c r="C14" s="25" t="s">
        <v>59</v>
      </c>
      <c r="D14" s="26" t="s">
        <v>164</v>
      </c>
      <c r="E14" s="27"/>
      <c r="F14" s="20" t="s">
        <v>165</v>
      </c>
      <c r="G14" s="28" t="s">
        <v>165</v>
      </c>
      <c r="H14" s="3">
        <v>8</v>
      </c>
    </row>
    <row r="15" ht="30" customHeight="1" spans="1:8">
      <c r="A15" s="12"/>
      <c r="B15" s="11" t="s">
        <v>20</v>
      </c>
      <c r="C15" s="3" t="s">
        <v>61</v>
      </c>
      <c r="D15" s="3" t="s">
        <v>166</v>
      </c>
      <c r="E15" s="3"/>
      <c r="F15" s="29" t="s">
        <v>167</v>
      </c>
      <c r="G15" s="29" t="s">
        <v>167</v>
      </c>
      <c r="H15" s="3">
        <v>12</v>
      </c>
    </row>
    <row r="16" ht="42" customHeight="1" spans="1:8">
      <c r="A16" s="12"/>
      <c r="B16" s="18"/>
      <c r="C16" s="3" t="s">
        <v>168</v>
      </c>
      <c r="D16" s="3" t="s">
        <v>169</v>
      </c>
      <c r="E16" s="3"/>
      <c r="F16" s="29" t="s">
        <v>170</v>
      </c>
      <c r="G16" s="29" t="s">
        <v>170</v>
      </c>
      <c r="H16" s="3">
        <v>14</v>
      </c>
    </row>
    <row r="17" ht="45" customHeight="1" spans="1:8">
      <c r="A17" s="12"/>
      <c r="B17" s="3" t="s">
        <v>64</v>
      </c>
      <c r="C17" s="3" t="s">
        <v>100</v>
      </c>
      <c r="D17" s="3" t="s">
        <v>171</v>
      </c>
      <c r="E17" s="3"/>
      <c r="F17" s="3" t="s">
        <v>102</v>
      </c>
      <c r="G17" s="3" t="s">
        <v>102</v>
      </c>
      <c r="H17" s="3">
        <v>10</v>
      </c>
    </row>
    <row r="18" ht="60" customHeight="1" spans="1:8">
      <c r="A18" s="3" t="s">
        <v>68</v>
      </c>
      <c r="B18" s="3">
        <f>G9+H11+H12+H13+H14+H15+H16+H17</f>
        <v>94</v>
      </c>
      <c r="C18" s="3"/>
      <c r="D18" s="3"/>
      <c r="E18" s="3"/>
      <c r="F18" s="3"/>
      <c r="G18" s="3"/>
      <c r="H18" s="3"/>
    </row>
    <row r="19" ht="180" customHeight="1" spans="1:8">
      <c r="A19" s="3" t="s">
        <v>69</v>
      </c>
      <c r="B19" s="3"/>
      <c r="C19" s="4" t="s">
        <v>70</v>
      </c>
      <c r="D19" s="4"/>
      <c r="E19" s="4"/>
      <c r="F19" s="4"/>
      <c r="G19" s="4"/>
      <c r="H19" s="4"/>
    </row>
    <row r="20" ht="180" customHeight="1" spans="1:8">
      <c r="A20" s="3" t="s">
        <v>71</v>
      </c>
      <c r="B20" s="3"/>
      <c r="C20" s="4" t="s">
        <v>103</v>
      </c>
      <c r="D20" s="4"/>
      <c r="E20" s="4"/>
      <c r="F20" s="4"/>
      <c r="G20" s="4"/>
      <c r="H20" s="4"/>
    </row>
    <row r="21" ht="180" customHeight="1" spans="1:8">
      <c r="A21" s="3" t="s">
        <v>73</v>
      </c>
      <c r="B21" s="3"/>
      <c r="C21" s="3" t="s">
        <v>74</v>
      </c>
      <c r="D21" s="3"/>
      <c r="E21" s="3"/>
      <c r="F21" s="3"/>
      <c r="G21" s="3"/>
      <c r="H21" s="3"/>
    </row>
    <row r="22" ht="134.1" customHeight="1" spans="1:8">
      <c r="A22" s="23" t="s">
        <v>75</v>
      </c>
      <c r="B22" s="24"/>
      <c r="C22" s="24"/>
      <c r="D22" s="24"/>
      <c r="E22" s="24"/>
      <c r="F22" s="24"/>
      <c r="G22" s="24"/>
      <c r="H22" s="24"/>
    </row>
  </sheetData>
  <mergeCells count="37">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22:H22"/>
    <mergeCell ref="A10:A17"/>
    <mergeCell ref="B11:B12"/>
    <mergeCell ref="B13:B14"/>
    <mergeCell ref="B15:B16"/>
    <mergeCell ref="C11:C12"/>
    <mergeCell ref="A8:B9"/>
  </mergeCells>
  <pageMargins left="0.75" right="0.75" top="1" bottom="1" header="0.5" footer="0.5"/>
  <pageSetup paperSize="9" scale="5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2"/>
  <sheetViews>
    <sheetView tabSelected="1" topLeftCell="A2" workbookViewId="0">
      <selection activeCell="C5" sqref="C5:H5"/>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50" customHeight="1" spans="1:8">
      <c r="A1" s="1" t="s">
        <v>172</v>
      </c>
      <c r="B1" s="1"/>
      <c r="C1" s="1"/>
      <c r="D1" s="1"/>
      <c r="E1" s="1"/>
      <c r="F1" s="1"/>
      <c r="G1" s="1"/>
      <c r="H1" s="1"/>
    </row>
    <row r="2" ht="21" customHeight="1" spans="1:8">
      <c r="A2" s="2" t="s">
        <v>77</v>
      </c>
      <c r="B2" s="2"/>
      <c r="C2" s="2"/>
      <c r="D2" s="2"/>
      <c r="E2" s="2"/>
      <c r="F2" s="2"/>
      <c r="G2" s="2"/>
      <c r="H2" s="2"/>
    </row>
    <row r="3" ht="30" customHeight="1" spans="1:8">
      <c r="A3" s="3" t="s">
        <v>7</v>
      </c>
      <c r="B3" s="3"/>
      <c r="C3" s="3" t="s">
        <v>173</v>
      </c>
      <c r="D3" s="3"/>
      <c r="E3" s="3"/>
      <c r="F3" s="3"/>
      <c r="G3" s="3"/>
      <c r="H3" s="3"/>
    </row>
    <row r="4" ht="30" customHeight="1" spans="1:8">
      <c r="A4" s="3" t="s">
        <v>79</v>
      </c>
      <c r="B4" s="3"/>
      <c r="C4" s="4" t="s">
        <v>80</v>
      </c>
      <c r="D4" s="4"/>
      <c r="E4" s="4"/>
      <c r="F4" s="3" t="s">
        <v>81</v>
      </c>
      <c r="G4" s="3"/>
      <c r="H4" s="3" t="s">
        <v>24</v>
      </c>
    </row>
    <row r="5" ht="30" customHeight="1" spans="1:8">
      <c r="A5" s="3" t="s">
        <v>82</v>
      </c>
      <c r="B5" s="3"/>
      <c r="C5" s="4" t="s">
        <v>83</v>
      </c>
      <c r="D5" s="4"/>
      <c r="E5" s="4"/>
      <c r="F5" s="4"/>
      <c r="G5" s="4"/>
      <c r="H5" s="4"/>
    </row>
    <row r="6" ht="30" customHeight="1" spans="1:8">
      <c r="A6" s="3" t="s">
        <v>84</v>
      </c>
      <c r="B6" s="3"/>
      <c r="C6" s="4" t="s">
        <v>85</v>
      </c>
      <c r="D6" s="4"/>
      <c r="E6" s="4"/>
      <c r="F6" s="4"/>
      <c r="G6" s="4"/>
      <c r="H6" s="4"/>
    </row>
    <row r="7" ht="30" customHeight="1" spans="1:8">
      <c r="A7" s="3" t="s">
        <v>86</v>
      </c>
      <c r="B7" s="3"/>
      <c r="C7" s="4" t="s">
        <v>87</v>
      </c>
      <c r="D7" s="4"/>
      <c r="E7" s="4"/>
      <c r="F7" s="4"/>
      <c r="G7" s="4"/>
      <c r="H7" s="4"/>
    </row>
    <row r="8" ht="30" customHeight="1" spans="1:8">
      <c r="A8" s="5" t="s">
        <v>40</v>
      </c>
      <c r="B8" s="6"/>
      <c r="C8" s="3"/>
      <c r="D8" s="3" t="s">
        <v>41</v>
      </c>
      <c r="E8" s="3" t="s">
        <v>42</v>
      </c>
      <c r="F8" s="3" t="s">
        <v>43</v>
      </c>
      <c r="G8" s="5" t="s">
        <v>44</v>
      </c>
      <c r="H8" s="6"/>
    </row>
    <row r="9" ht="30" customHeight="1" spans="1:8">
      <c r="A9" s="7"/>
      <c r="B9" s="8"/>
      <c r="C9" s="3" t="s">
        <v>88</v>
      </c>
      <c r="D9" s="3">
        <v>170.45</v>
      </c>
      <c r="E9" s="3">
        <v>170.45</v>
      </c>
      <c r="F9" s="9">
        <f>E9/D9</f>
        <v>1</v>
      </c>
      <c r="G9" s="10">
        <f>20*F9</f>
        <v>20</v>
      </c>
      <c r="H9" s="10"/>
    </row>
    <row r="10" ht="30" customHeight="1" spans="1:8">
      <c r="A10" s="11" t="s">
        <v>89</v>
      </c>
      <c r="B10" s="3" t="s">
        <v>49</v>
      </c>
      <c r="C10" s="3" t="s">
        <v>50</v>
      </c>
      <c r="D10" s="3" t="s">
        <v>51</v>
      </c>
      <c r="E10" s="3"/>
      <c r="F10" s="3" t="s">
        <v>52</v>
      </c>
      <c r="G10" s="3" t="s">
        <v>53</v>
      </c>
      <c r="H10" s="3" t="s">
        <v>54</v>
      </c>
    </row>
    <row r="11" ht="30" customHeight="1" spans="1:8">
      <c r="A11" s="12"/>
      <c r="B11" s="11" t="s">
        <v>18</v>
      </c>
      <c r="C11" s="3" t="s">
        <v>55</v>
      </c>
      <c r="D11" s="13" t="s">
        <v>174</v>
      </c>
      <c r="E11" s="14"/>
      <c r="F11" s="15">
        <v>1</v>
      </c>
      <c r="G11" s="15">
        <v>1</v>
      </c>
      <c r="H11" s="3">
        <v>20</v>
      </c>
    </row>
    <row r="12" ht="47" customHeight="1" spans="1:8">
      <c r="A12" s="12"/>
      <c r="B12" s="11" t="s">
        <v>19</v>
      </c>
      <c r="C12" s="3" t="s">
        <v>59</v>
      </c>
      <c r="D12" s="16" t="s">
        <v>175</v>
      </c>
      <c r="E12" s="17"/>
      <c r="F12" s="15">
        <v>1</v>
      </c>
      <c r="G12" s="15">
        <v>1</v>
      </c>
      <c r="H12" s="3">
        <v>10</v>
      </c>
    </row>
    <row r="13" ht="30" customHeight="1" spans="1:8">
      <c r="A13" s="12"/>
      <c r="B13" s="18"/>
      <c r="C13" s="3" t="s">
        <v>129</v>
      </c>
      <c r="D13" s="19" t="s">
        <v>176</v>
      </c>
      <c r="E13" s="19"/>
      <c r="F13" s="20" t="s">
        <v>131</v>
      </c>
      <c r="G13" s="21" t="s">
        <v>131</v>
      </c>
      <c r="H13" s="3">
        <v>10</v>
      </c>
    </row>
    <row r="14" ht="30" customHeight="1" spans="1:8">
      <c r="A14" s="12"/>
      <c r="B14" s="22" t="s">
        <v>20</v>
      </c>
      <c r="C14" s="3" t="s">
        <v>177</v>
      </c>
      <c r="D14" s="19" t="s">
        <v>178</v>
      </c>
      <c r="E14" s="19"/>
      <c r="F14" s="20">
        <v>0.05</v>
      </c>
      <c r="G14" s="20">
        <v>0.05</v>
      </c>
      <c r="H14" s="3">
        <v>8</v>
      </c>
    </row>
    <row r="15" ht="45" customHeight="1" spans="1:8">
      <c r="A15" s="12"/>
      <c r="B15" s="22"/>
      <c r="C15" s="3" t="s">
        <v>61</v>
      </c>
      <c r="D15" s="19" t="s">
        <v>132</v>
      </c>
      <c r="E15" s="19"/>
      <c r="F15" s="15">
        <v>1</v>
      </c>
      <c r="G15" s="15">
        <v>1</v>
      </c>
      <c r="H15" s="3">
        <v>10</v>
      </c>
    </row>
    <row r="16" ht="30" customHeight="1" spans="1:8">
      <c r="A16" s="12"/>
      <c r="B16" s="22"/>
      <c r="C16" s="3" t="s">
        <v>113</v>
      </c>
      <c r="D16" s="3" t="s">
        <v>134</v>
      </c>
      <c r="E16" s="3"/>
      <c r="F16" s="15">
        <v>1</v>
      </c>
      <c r="G16" s="15">
        <v>1</v>
      </c>
      <c r="H16" s="3">
        <v>8</v>
      </c>
    </row>
    <row r="17" ht="42" customHeight="1" spans="1:8">
      <c r="A17" s="12"/>
      <c r="B17" s="3" t="s">
        <v>64</v>
      </c>
      <c r="C17" s="3" t="s">
        <v>100</v>
      </c>
      <c r="D17" s="3" t="s">
        <v>179</v>
      </c>
      <c r="E17" s="3"/>
      <c r="F17" s="3" t="s">
        <v>102</v>
      </c>
      <c r="G17" s="3" t="s">
        <v>102</v>
      </c>
      <c r="H17" s="3">
        <v>10</v>
      </c>
    </row>
    <row r="18" ht="45" customHeight="1" spans="1:8">
      <c r="A18" s="3" t="s">
        <v>68</v>
      </c>
      <c r="B18" s="10">
        <f>G9+H11+H12+H13+H14+H15+H16+H17</f>
        <v>96</v>
      </c>
      <c r="C18" s="10"/>
      <c r="D18" s="10"/>
      <c r="E18" s="10"/>
      <c r="F18" s="10"/>
      <c r="G18" s="10"/>
      <c r="H18" s="10"/>
    </row>
    <row r="19" ht="180" customHeight="1" spans="1:8">
      <c r="A19" s="3" t="s">
        <v>69</v>
      </c>
      <c r="B19" s="3"/>
      <c r="C19" s="4" t="s">
        <v>70</v>
      </c>
      <c r="D19" s="4"/>
      <c r="E19" s="4"/>
      <c r="F19" s="4"/>
      <c r="G19" s="4"/>
      <c r="H19" s="4"/>
    </row>
    <row r="20" ht="180" customHeight="1" spans="1:8">
      <c r="A20" s="3" t="s">
        <v>71</v>
      </c>
      <c r="B20" s="3"/>
      <c r="C20" s="4" t="s">
        <v>103</v>
      </c>
      <c r="D20" s="4"/>
      <c r="E20" s="4"/>
      <c r="F20" s="4"/>
      <c r="G20" s="4"/>
      <c r="H20" s="4"/>
    </row>
    <row r="21" ht="180" customHeight="1" spans="1:8">
      <c r="A21" s="3" t="s">
        <v>73</v>
      </c>
      <c r="B21" s="3"/>
      <c r="C21" s="3" t="s">
        <v>74</v>
      </c>
      <c r="D21" s="3"/>
      <c r="E21" s="3"/>
      <c r="F21" s="3"/>
      <c r="G21" s="3"/>
      <c r="H21" s="3"/>
    </row>
    <row r="22" ht="134.1" customHeight="1" spans="1:8">
      <c r="A22" s="23" t="s">
        <v>75</v>
      </c>
      <c r="B22" s="24"/>
      <c r="C22" s="24"/>
      <c r="D22" s="24"/>
      <c r="E22" s="24"/>
      <c r="F22" s="24"/>
      <c r="G22" s="24"/>
      <c r="H22" s="24"/>
    </row>
  </sheetData>
  <mergeCells count="35">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22:H22"/>
    <mergeCell ref="A10:A17"/>
    <mergeCell ref="B12:B13"/>
    <mergeCell ref="B14:B16"/>
    <mergeCell ref="A8:B9"/>
  </mergeCells>
  <pageMargins left="0.75" right="0.75" top="1" bottom="1" header="0.5" footer="0.5"/>
  <pageSetup paperSize="9" scale="5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整体自评表</vt:lpstr>
      <vt:lpstr>部门整体汇总表</vt:lpstr>
      <vt:lpstr>部门整体</vt:lpstr>
      <vt:lpstr>定额补助</vt:lpstr>
      <vt:lpstr>教师待遇</vt:lpstr>
      <vt:lpstr>困难学生及小规模学校课后服务财政补贴</vt:lpstr>
      <vt:lpstr>临聘人员工资</vt:lpstr>
      <vt:lpstr>区级公用经费</vt:lpstr>
      <vt:lpstr>校园安保</vt:lpstr>
      <vt:lpstr>义务段学校教辅费</vt:lpstr>
      <vt:lpstr>中小学聘用制教师经费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槑</cp:lastModifiedBy>
  <dcterms:created xsi:type="dcterms:W3CDTF">2022-01-13T09:26:00Z</dcterms:created>
  <dcterms:modified xsi:type="dcterms:W3CDTF">2025-04-25T07:38:29Z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75C1BBC14FB744C3997575F58FB50B2F</vt:lpwstr>
  </property>
  <property fmtid="{D5CDD505-2E9C-101B-9397-08002B2CF9AE}" pid="3" name="KSOProductBuildVer">
    <vt:lpwstr>2052-12.1.0.20784</vt:lpwstr>
  </property>
</Properties>
</file>