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10571" tabRatio="925" firstSheet="11" activeTab="13"/>
  </bookViews>
  <sheets>
    <sheet name="整体自评表" sheetId="3" r:id="rId1"/>
    <sheet name="部门整体汇总表" sheetId="4" r:id="rId2"/>
    <sheet name="项目自评汇总表" sheetId="1" r:id="rId3"/>
    <sheet name="体卫艺专项补助项目自评表" sheetId="17" r:id="rId4"/>
    <sheet name="中小学聘用制教师经费项目自评表 " sheetId="16" r:id="rId5"/>
    <sheet name="援疆补贴项目自评表" sheetId="15" r:id="rId6"/>
    <sheet name="义务段学校教辅费项目自评表" sheetId="14" r:id="rId7"/>
    <sheet name="校园安保项目自评表  " sheetId="13" r:id="rId8"/>
    <sheet name="区级公用经费项目自评表 " sheetId="12" r:id="rId9"/>
    <sheet name="临聘人员工资项目自评表" sheetId="11" r:id="rId10"/>
    <sheet name="党建项目自评表" sheetId="2" r:id="rId11"/>
    <sheet name="定额补助项目自评表  " sheetId="8" r:id="rId12"/>
    <sheet name="教师待遇项目自评表" sheetId="9" r:id="rId13"/>
    <sheet name="困难学生及小规模学校课后服务财政补贴项目自评表 " sheetId="10" r:id="rId14"/>
    <sheet name="第三方机构绩效评价报告备案表" sheetId="5" r:id="rId15"/>
    <sheet name="项目自评表 " sheetId="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<sst xmlns="http://schemas.openxmlformats.org/spreadsheetml/2006/main" count="784" uniqueCount="224">
  <si>
    <t>2024年度华中师大临空港实验学校整体绩效自评表</t>
  </si>
  <si>
    <t>单位名称：华中师大临空港实验学校                     填报日期：20250417</t>
  </si>
  <si>
    <t>单位名称</t>
  </si>
  <si>
    <t>华中师大临空港实验学校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</si>
  <si>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</si>
  <si>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</si>
  <si>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</si>
  <si>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</si>
  <si>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</si>
  <si>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</si>
  <si>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</si>
  <si>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</si>
  <si>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（XX分）</t>
  </si>
  <si>
    <t>1、保障华中师大临空港实验学校在编及聘用制人员的正常办公、生活秩序。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</si>
  <si>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</si>
  <si>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</si>
  <si>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</si>
  <si>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</si>
  <si>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</si>
  <si>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</si>
  <si>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</si>
  <si>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</si>
  <si>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……</t>
  </si>
  <si>
    <t>教学成本控制率</t>
  </si>
  <si>
    <t>产出指标（20分）</t>
  </si>
  <si>
    <t>各项业务工作安排完成率</t>
  </si>
  <si>
    <t>人员经费及公用经费预算控制率</t>
  </si>
  <si>
    <t>效益指标（30分）</t>
  </si>
  <si>
    <t>提升教育教学质量</t>
  </si>
  <si>
    <t>95%以上</t>
  </si>
  <si>
    <t>促进社会经济发展</t>
  </si>
  <si>
    <t>满意度指标(10分)</t>
  </si>
  <si>
    <t>社会满意度</t>
  </si>
  <si>
    <t>总分</t>
  </si>
  <si>
    <t>偏差大或
目标未完成
原因分析</t>
  </si>
  <si>
    <t>我校为新建学校，9月新增班级数较多，年初学生数远小于年末学生数，教师人数也翻倍，导致某些项目有年中追加。但有些项目由于请款进度较慢，未能按时完成指标。</t>
  </si>
  <si>
    <t>改进措施及
结果应用方案</t>
  </si>
  <si>
    <t>我校将继续加大资金使用效率，高质量完成项目执行效果。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</si>
  <si>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</si>
  <si>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</si>
  <si>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</si>
  <si>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2024年度东西湖区整体自评汇总表</t>
  </si>
  <si>
    <t>填表人：沈天舒</t>
  </si>
  <si>
    <t>联系电话：027-59309083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</si>
  <si>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</si>
  <si>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</si>
  <si>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</si>
  <si>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</si>
  <si>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</si>
  <si>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</si>
  <si>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</si>
  <si>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</si>
  <si>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</si>
  <si>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</si>
  <si>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</si>
  <si>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</si>
  <si>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</si>
  <si>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</si>
  <si>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</si>
  <si>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</si>
  <si>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</si>
  <si>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</si>
  <si>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</si>
  <si>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</si>
  <si>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038118</t>
  </si>
  <si>
    <t>部门整体</t>
  </si>
  <si>
    <t>由于请款进度较慢，未能按时完成指标</t>
  </si>
  <si>
    <t>2024年度华中师大临空港实验学校项目绩效自评情况汇总表</t>
  </si>
  <si>
    <t>填表人：</t>
  </si>
  <si>
    <t>沈天舒</t>
  </si>
  <si>
    <t>联系电话：</t>
  </si>
  <si>
    <t>027-59309083</t>
  </si>
  <si>
    <t>项目自评得分</t>
  </si>
  <si>
    <t>党建经费</t>
  </si>
  <si>
    <t>定额补助</t>
  </si>
  <si>
    <t>教师待遇</t>
  </si>
  <si>
    <t>困难学生及小规模学校课后服务财政补贴</t>
  </si>
  <si>
    <t>临聘人员工资</t>
  </si>
  <si>
    <t>临聘教师12月工资在1月发放了</t>
  </si>
  <si>
    <t>区级公用经费</t>
  </si>
  <si>
    <t>校园安保</t>
  </si>
  <si>
    <t>保安人员12月工资在1月发放了</t>
  </si>
  <si>
    <t>义务段学校教辅费</t>
  </si>
  <si>
    <t>援疆补贴</t>
  </si>
  <si>
    <t>中小学聘用制教师经费</t>
  </si>
  <si>
    <t>体卫艺专项补助</t>
  </si>
  <si>
    <t>请款进度较缓</t>
  </si>
  <si>
    <t>2024年度体卫艺专项补助项目绩效自评表</t>
  </si>
  <si>
    <t>单位名称：华中师大临空港实验学校                        填报日期：20250417</t>
  </si>
  <si>
    <t xml:space="preserve">体卫艺专项补助 </t>
  </si>
  <si>
    <t>主管部门</t>
  </si>
  <si>
    <t>东西湖区教育局</t>
  </si>
  <si>
    <t>项目实施单位</t>
  </si>
  <si>
    <t>项目类别</t>
  </si>
  <si>
    <t>1、部门预算项目   □   2、区直专项   □</t>
  </si>
  <si>
    <t>项目属性</t>
  </si>
  <si>
    <t>1、持续性项目     □   2、新增性项目 □</t>
  </si>
  <si>
    <t>项目类型</t>
  </si>
  <si>
    <t>1、常年性项目     □   2、延续性项目 □      3、一次性项目 □</t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</si>
  <si>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</si>
  <si>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</si>
  <si>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经济成本指标</t>
  </si>
  <si>
    <t>不超过预算</t>
  </si>
  <si>
    <t>≤2.5</t>
  </si>
  <si>
    <t>社会成本指标</t>
  </si>
  <si>
    <t>培训人数</t>
  </si>
  <si>
    <t>生态环境成本指标</t>
  </si>
  <si>
    <t>参与活动人数</t>
  </si>
  <si>
    <t>数量指标</t>
  </si>
  <si>
    <t>体卫艺开展单位数　</t>
  </si>
  <si>
    <t>质量指标</t>
  </si>
  <si>
    <t>突发性位数公共事件　</t>
  </si>
  <si>
    <t>时效指标</t>
  </si>
  <si>
    <t>活动开展</t>
  </si>
  <si>
    <t>及时</t>
  </si>
  <si>
    <t>经济效益指标</t>
  </si>
  <si>
    <t>安全事故发生率</t>
  </si>
  <si>
    <t>社会效益指标</t>
  </si>
  <si>
    <t>推动全民健康运动</t>
  </si>
  <si>
    <t>学生体质标准合格率≧85%</t>
  </si>
  <si>
    <r>
      <rPr>
        <sz val="10.5"/>
        <color theme="1"/>
        <rFont val="宋体"/>
        <charset val="134"/>
      </rPr>
      <t>生态效益</t>
    </r>
    <r>
      <rPr>
        <sz val="10.5"/>
        <color theme="1"/>
        <rFont val="Calibri"/>
        <charset val="134"/>
      </rPr>
      <t xml:space="preserve">
</t>
    </r>
    <r>
      <rPr>
        <sz val="10.5"/>
        <color theme="1"/>
        <rFont val="宋体"/>
        <charset val="134"/>
      </rPr>
      <t>指标</t>
    </r>
  </si>
  <si>
    <t>提高学生综合素质</t>
  </si>
  <si>
    <t>效果明显</t>
  </si>
  <si>
    <t>效果较明显</t>
  </si>
  <si>
    <t>满意度指标（10分）</t>
  </si>
  <si>
    <t>服务对象满意度</t>
  </si>
  <si>
    <t>社会关注度不断提高</t>
  </si>
  <si>
    <t>≧90%</t>
  </si>
  <si>
    <t>体卫艺项目已开展，资金支付速度放缓。</t>
  </si>
  <si>
    <t>进一步提高资金使用效率。</t>
  </si>
  <si>
    <t>2024年度中小学聘用制教师经费项目绩效自评表</t>
  </si>
  <si>
    <t xml:space="preserve">中小学聘用制教师经费 </t>
  </si>
  <si>
    <r>
      <rPr>
        <sz val="10.5"/>
        <color theme="1"/>
        <rFont val="宋体"/>
        <charset val="134"/>
      </rPr>
      <t>1、常年性项目</t>
    </r>
    <r>
      <rPr>
        <sz val="10.5"/>
        <color theme="1"/>
        <rFont val="宋体"/>
        <charset val="134"/>
      </rPr>
      <t xml:space="preserve">    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</t>
    </r>
    <r>
      <rPr>
        <sz val="10.5"/>
        <color theme="1"/>
        <rFont val="宋体"/>
        <charset val="134"/>
      </rPr>
      <t>2、延续性项目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  <r>
      <rPr>
        <sz val="10.5"/>
        <color theme="1"/>
        <rFont val="宋体"/>
        <charset val="134"/>
      </rPr>
      <t xml:space="preserve">      </t>
    </r>
    <r>
      <rPr>
        <sz val="10.5"/>
        <color theme="1"/>
        <rFont val="宋体"/>
        <charset val="134"/>
      </rPr>
      <t>3、一次性项目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□</t>
    </r>
  </si>
  <si>
    <t>保障非编师数</t>
  </si>
  <si>
    <t>教学质量提升</t>
  </si>
  <si>
    <t>提升</t>
  </si>
  <si>
    <t>及时发放</t>
  </si>
  <si>
    <t>缓解公立学校教师短缺</t>
  </si>
  <si>
    <t>缓解</t>
  </si>
  <si>
    <t>≥90%</t>
  </si>
  <si>
    <t>2024年度援疆补贴项目绩效自评表</t>
  </si>
  <si>
    <t xml:space="preserve">援疆补贴 </t>
  </si>
  <si>
    <t>不超过当年预算</t>
  </si>
  <si>
    <t>≤2.75</t>
  </si>
  <si>
    <t>援疆教师补助人数</t>
  </si>
  <si>
    <t>援疆教师无责任事故</t>
  </si>
  <si>
    <t>按文件规定时间执行　</t>
  </si>
  <si>
    <t>缓解偏远地区教资不足的压力　</t>
  </si>
  <si>
    <t>达标</t>
  </si>
  <si>
    <t>服务对象满意度指标</t>
  </si>
  <si>
    <t>各类援疆、送教、补助对象满意度</t>
  </si>
  <si>
    <t>2024年度义务段学校教辅费项目绩效自评表</t>
  </si>
  <si>
    <t xml:space="preserve">义务段学校教辅费 </t>
  </si>
  <si>
    <t>经济成本</t>
  </si>
  <si>
    <t>控制成本</t>
  </si>
  <si>
    <t>不超过</t>
  </si>
  <si>
    <t>所有义务段公办学校　</t>
  </si>
  <si>
    <t>下发到每名学生</t>
  </si>
  <si>
    <t>开学前完成　</t>
  </si>
  <si>
    <t>实现均衡发展　</t>
  </si>
  <si>
    <t>全部收到免费教辅</t>
  </si>
  <si>
    <t>2024年度校园安保项目绩效自评表</t>
  </si>
  <si>
    <t>≤32</t>
  </si>
  <si>
    <t>保安人数</t>
  </si>
  <si>
    <t>重大安全责任事故</t>
  </si>
  <si>
    <t>2025年</t>
  </si>
  <si>
    <t>完成</t>
  </si>
  <si>
    <t>校园平安稳定</t>
  </si>
  <si>
    <t>师生满意度</t>
  </si>
  <si>
    <t>2024年度区级公用经费项目绩效自评表</t>
  </si>
  <si>
    <t>小学公用经费生均标准</t>
  </si>
  <si>
    <t>378元/生</t>
  </si>
  <si>
    <t>中学公用经费生均标准</t>
  </si>
  <si>
    <t>402元/生</t>
  </si>
  <si>
    <t>小学公用经费人次数</t>
  </si>
  <si>
    <t>中学公用经费人次数</t>
  </si>
  <si>
    <t>教育教学活动顺利开展</t>
  </si>
  <si>
    <t>顺利开展</t>
  </si>
  <si>
    <t>师生满意率</t>
  </si>
  <si>
    <t>2024年度临聘人员工资项目绩效自评表</t>
  </si>
  <si>
    <t>成本指标</t>
  </si>
  <si>
    <t>按上级拨付要求执行</t>
  </si>
  <si>
    <t>指标1：按审批人数发放到位</t>
  </si>
  <si>
    <t>指标1：发放严格按文件执行：调离原工作岗位的，不予发放</t>
  </si>
  <si>
    <t>指标1：每月按时发放</t>
  </si>
  <si>
    <t>按时完成</t>
  </si>
  <si>
    <t>指标1：预算执行差异率</t>
  </si>
  <si>
    <t>指标1：满足各学校教学工作需求，确保学校教育教学工作正常进行</t>
  </si>
  <si>
    <t>指标1：提高教育教学质量，促进教育发展</t>
  </si>
  <si>
    <t>指标1：学生满意度</t>
  </si>
  <si>
    <t>2024年度党建经费项目绩效自评表</t>
  </si>
  <si>
    <t>单位名称：华中师大临空港实验学校                           填报日期：20250417</t>
  </si>
  <si>
    <t>党员人均活动成本</t>
  </si>
  <si>
    <t>不低于200元/人</t>
  </si>
  <si>
    <t>开展“三会一课”、主题党日活动、党员和入党积极分子教育培训、购买书籍，学习调研等活动</t>
  </si>
  <si>
    <t>全年12次支部主题党日活动，1-2次红色基地教育培训活动</t>
  </si>
  <si>
    <t>组织开展好党员培训及红色教育活动　</t>
  </si>
  <si>
    <t>按照上级党员教育培训工作要求完成各项培训教育活动</t>
  </si>
  <si>
    <r>
      <rPr>
        <sz val="9"/>
        <color theme="1"/>
        <rFont val="宋体"/>
        <charset val="134"/>
      </rPr>
      <t>社会效益</t>
    </r>
    <r>
      <rPr>
        <sz val="9"/>
        <color theme="1"/>
        <rFont val="Calibri"/>
        <charset val="134"/>
      </rPr>
      <t xml:space="preserve">
</t>
    </r>
    <r>
      <rPr>
        <sz val="9"/>
        <color theme="1"/>
        <rFont val="宋体"/>
        <charset val="134"/>
      </rPr>
      <t>指标</t>
    </r>
  </si>
  <si>
    <t>提高全局党员的政治素质和服务质量　活动长效影响度及在全系统营造良好风气</t>
  </si>
  <si>
    <t>弘扬“三种精神”，按照“五化”标准，建强基层党组织；深化“五亮”行动，提高作风建设。</t>
  </si>
  <si>
    <r>
      <rPr>
        <sz val="9"/>
        <color theme="1"/>
        <rFont val="宋体"/>
        <charset val="134"/>
      </rPr>
      <t>服务对象满意度</t>
    </r>
    <r>
      <rPr>
        <sz val="9"/>
        <color theme="1"/>
        <rFont val="Calibri"/>
        <charset val="134"/>
      </rPr>
      <t xml:space="preserve">
</t>
    </r>
    <r>
      <rPr>
        <sz val="9"/>
        <color theme="1"/>
        <rFont val="宋体"/>
        <charset val="134"/>
      </rPr>
      <t>指标</t>
    </r>
  </si>
  <si>
    <t>服务对象满意度
指标</t>
  </si>
  <si>
    <t>2024年度定额补助项目绩效自评表</t>
  </si>
  <si>
    <t>经济成本 指标</t>
  </si>
  <si>
    <t>6600元每人每年</t>
  </si>
  <si>
    <t>教职工人数</t>
  </si>
  <si>
    <t>补助覆盖率　</t>
  </si>
  <si>
    <t>保障教职工基本需求</t>
  </si>
  <si>
    <t>　保障</t>
  </si>
  <si>
    <r>
      <rPr>
        <sz val="10.5"/>
        <color rgb="FF000000"/>
        <rFont val="宋体"/>
        <charset val="134"/>
      </rPr>
      <t>　保障</t>
    </r>
  </si>
  <si>
    <t>教职工满意度</t>
  </si>
  <si>
    <t>2024年度教师待遇（班主任津贴）项目绩效自评表</t>
  </si>
  <si>
    <t>教师待遇（班主任津贴）</t>
  </si>
  <si>
    <t>按文件落实</t>
  </si>
  <si>
    <t>保障教师生活</t>
  </si>
  <si>
    <t>为打造临空品质教育提供物质保证</t>
  </si>
  <si>
    <t>预算执行差异率</t>
  </si>
  <si>
    <t>社会对学校的满意度</t>
  </si>
  <si>
    <t>2024年度困难学生及小规模学校课后服务财政补贴项目绩效自评表</t>
  </si>
  <si>
    <t>贫困生人数</t>
  </si>
  <si>
    <t>社会地位提升</t>
  </si>
  <si>
    <t>2024年度    项目绩效自评表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</si>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</sst>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0" fontId="0" fillId="0" borderId="1" xfId="3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0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27</xdr:col>
          <xdr:colOff>295910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6950055" cy="121253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4" workbookViewId="0">
      <selection activeCell="M9" sqref="M9"/>
    </sheetView>
  </sheetViews>
  <sheetFormatPr defaultColWidth="9" defaultRowHeight="14.4" outlineLevelCol="7"/>
  <cols>
    <col min="1" max="1" width="7.62962962962963" customWidth="1"/>
    <col min="2" max="2" width="8.12962962962963" customWidth="1"/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/>
      <c r="C3" s="4" t="s">
        <v>3</v>
      </c>
      <c r="D3" s="4"/>
      <c r="E3" s="4"/>
      <c r="F3" s="4"/>
      <c r="G3" s="4"/>
      <c r="H3" s="4"/>
    </row>
    <row r="4" ht="30" customHeight="1" spans="1:8">
      <c r="A4" s="3" t="s">
        <v>4</v>
      </c>
      <c r="B4" s="3"/>
      <c r="C4" s="52">
        <v>5477028.27</v>
      </c>
      <c r="D4" s="4"/>
      <c r="E4" s="4"/>
      <c r="F4" s="3" t="s">
        <v>5</v>
      </c>
      <c r="G4" s="3"/>
      <c r="H4" s="3">
        <v>18543850.88</v>
      </c>
    </row>
    <row r="5" ht="30" customHeight="1" spans="1:8">
      <c r="A5" s="5" t="s">
        <v>6</v>
      </c>
      <c r="B5" s="6"/>
      <c r="C5" s="3"/>
      <c r="D5" s="3" t="s">
        <v>7</v>
      </c>
      <c r="E5" s="3" t="s">
        <v>8</v>
      </c>
      <c r="F5" s="3" t="s">
        <v>9</v>
      </c>
      <c r="G5" s="5" t="s">
        <v>10</v>
      </c>
      <c r="H5" s="6"/>
    </row>
    <row r="6" ht="30" customHeight="1" spans="1:8">
      <c r="A6" s="7"/>
      <c r="B6" s="8"/>
      <c r="C6" s="3" t="s">
        <v>11</v>
      </c>
      <c r="D6" s="3">
        <v>2402.08</v>
      </c>
      <c r="E6" s="3">
        <v>2126.42</v>
      </c>
      <c r="F6" s="53">
        <f>E6/D6</f>
        <v>0.885241124358889</v>
      </c>
      <c r="G6" s="54">
        <f>20*F6</f>
        <v>17.7048224871778</v>
      </c>
      <c r="H6" s="54"/>
    </row>
    <row r="7" ht="30" customHeight="1" spans="1:8">
      <c r="A7" s="3" t="s">
        <v>12</v>
      </c>
      <c r="B7" s="3"/>
      <c r="C7" s="55" t="s">
        <v>13</v>
      </c>
      <c r="D7" s="56"/>
      <c r="E7" s="56"/>
      <c r="F7" s="56"/>
      <c r="G7" s="56"/>
      <c r="H7" s="16"/>
    </row>
    <row r="8" ht="30" customHeight="1" spans="1:8">
      <c r="A8" s="12" t="s">
        <v>14</v>
      </c>
      <c r="B8" s="3" t="s">
        <v>15</v>
      </c>
      <c r="C8" s="3" t="s">
        <v>16</v>
      </c>
      <c r="D8" s="3" t="s">
        <v>17</v>
      </c>
      <c r="E8" s="3"/>
      <c r="F8" s="10" t="s">
        <v>18</v>
      </c>
      <c r="G8" s="3" t="s">
        <v>19</v>
      </c>
      <c r="H8" s="3" t="s">
        <v>20</v>
      </c>
    </row>
    <row r="9" ht="30" customHeight="1" spans="1:8">
      <c r="A9" s="12"/>
      <c r="B9" s="10" t="s">
        <v>21</v>
      </c>
      <c r="C9" s="3" t="s">
        <v>22</v>
      </c>
      <c r="D9" s="3" t="s">
        <v>23</v>
      </c>
      <c r="E9" s="3"/>
      <c r="F9" s="14">
        <v>1</v>
      </c>
      <c r="G9" s="14">
        <v>1</v>
      </c>
      <c r="H9" s="3">
        <v>20</v>
      </c>
    </row>
    <row r="10" ht="30" customHeight="1" spans="1:8">
      <c r="A10" s="12"/>
      <c r="B10" s="10" t="s">
        <v>24</v>
      </c>
      <c r="C10" s="3" t="s">
        <v>22</v>
      </c>
      <c r="D10" s="3" t="s">
        <v>25</v>
      </c>
      <c r="E10" s="3"/>
      <c r="F10" s="14">
        <v>1</v>
      </c>
      <c r="G10" s="14">
        <v>1</v>
      </c>
      <c r="H10" s="3">
        <v>9</v>
      </c>
    </row>
    <row r="11" ht="30" customHeight="1" spans="1:8">
      <c r="A11" s="12"/>
      <c r="B11" s="12"/>
      <c r="C11" s="3" t="s">
        <v>22</v>
      </c>
      <c r="D11" s="3" t="s">
        <v>26</v>
      </c>
      <c r="E11" s="3"/>
      <c r="F11" s="14">
        <v>1</v>
      </c>
      <c r="G11" s="14">
        <v>1</v>
      </c>
      <c r="H11" s="3">
        <v>9</v>
      </c>
    </row>
    <row r="12" ht="30" customHeight="1" spans="1:8">
      <c r="A12" s="12"/>
      <c r="B12" s="10" t="s">
        <v>27</v>
      </c>
      <c r="C12" s="3" t="s">
        <v>22</v>
      </c>
      <c r="D12" s="3" t="s">
        <v>28</v>
      </c>
      <c r="E12" s="3"/>
      <c r="F12" s="3" t="s">
        <v>29</v>
      </c>
      <c r="G12" s="3" t="s">
        <v>29</v>
      </c>
      <c r="H12" s="3">
        <v>15</v>
      </c>
    </row>
    <row r="13" ht="30" customHeight="1" spans="1:8">
      <c r="A13" s="12"/>
      <c r="B13" s="12"/>
      <c r="C13" s="3" t="s">
        <v>22</v>
      </c>
      <c r="D13" s="3" t="s">
        <v>30</v>
      </c>
      <c r="E13" s="3"/>
      <c r="F13" s="14">
        <v>1</v>
      </c>
      <c r="G13" s="14">
        <v>1</v>
      </c>
      <c r="H13" s="3">
        <v>15</v>
      </c>
    </row>
    <row r="14" ht="42.75" customHeight="1" spans="1:8">
      <c r="A14" s="17"/>
      <c r="B14" s="3" t="s">
        <v>31</v>
      </c>
      <c r="C14" s="3" t="s">
        <v>22</v>
      </c>
      <c r="D14" s="3" t="s">
        <v>32</v>
      </c>
      <c r="E14" s="3"/>
      <c r="F14" s="3" t="s">
        <v>29</v>
      </c>
      <c r="G14" s="3" t="s">
        <v>29</v>
      </c>
      <c r="H14" s="3">
        <v>10</v>
      </c>
    </row>
    <row r="15" ht="30" customHeight="1" spans="1:8">
      <c r="A15" s="3" t="s">
        <v>33</v>
      </c>
      <c r="B15" s="57">
        <v>95.7</v>
      </c>
      <c r="C15" s="3"/>
      <c r="D15" s="3"/>
      <c r="E15" s="3"/>
      <c r="F15" s="3"/>
      <c r="G15" s="3"/>
      <c r="H15" s="3"/>
    </row>
    <row r="16" ht="180" customHeight="1" spans="1:8">
      <c r="A16" s="3" t="s">
        <v>34</v>
      </c>
      <c r="B16" s="3"/>
      <c r="C16" s="4" t="s">
        <v>35</v>
      </c>
      <c r="D16" s="4"/>
      <c r="E16" s="4"/>
      <c r="F16" s="4"/>
      <c r="G16" s="4"/>
      <c r="H16" s="4"/>
    </row>
    <row r="17" ht="180" customHeight="1" spans="1:8">
      <c r="A17" s="3" t="s">
        <v>36</v>
      </c>
      <c r="B17" s="3"/>
      <c r="C17" s="4" t="s">
        <v>37</v>
      </c>
      <c r="D17" s="4"/>
      <c r="E17" s="4"/>
      <c r="F17" s="4"/>
      <c r="G17" s="4"/>
      <c r="H17" s="4"/>
    </row>
    <row r="18" ht="180" customHeight="1" spans="1:8">
      <c r="A18" s="3" t="s">
        <v>38</v>
      </c>
      <c r="B18" s="3"/>
      <c r="C18" s="3" t="s">
        <v>39</v>
      </c>
      <c r="D18" s="3"/>
      <c r="E18" s="3"/>
      <c r="F18" s="3"/>
      <c r="G18" s="3"/>
      <c r="H18" s="3"/>
    </row>
    <row r="19" ht="134.1" customHeight="1" spans="1:8">
      <c r="A19" s="18" t="s">
        <v>40</v>
      </c>
      <c r="B19" s="19"/>
      <c r="C19" s="19"/>
      <c r="D19" s="19"/>
      <c r="E19" s="19"/>
      <c r="F19" s="19"/>
      <c r="G19" s="19"/>
      <c r="H19" s="19"/>
    </row>
  </sheetData>
  <mergeCells count="30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D14:E14"/>
    <mergeCell ref="B15:H15"/>
    <mergeCell ref="A16:B16"/>
    <mergeCell ref="C16:H16"/>
    <mergeCell ref="A17:B17"/>
    <mergeCell ref="C17:H17"/>
    <mergeCell ref="A18:B18"/>
    <mergeCell ref="C18:H18"/>
    <mergeCell ref="A19:H19"/>
    <mergeCell ref="A8:A14"/>
    <mergeCell ref="B10:B11"/>
    <mergeCell ref="B12:B13"/>
    <mergeCell ref="A5:B6"/>
  </mergeCells>
  <pageMargins left="0.75" right="0.75" top="1" bottom="1" header="0.5" footer="0.5"/>
  <pageSetup paperSize="9" orientation="portrait"/>
  <headerFooter/>
  <ignoredErrors>
    <ignoredError sqref="G6:H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6" workbookViewId="0">
      <selection activeCell="M23" sqref="M23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179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77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141.13</v>
      </c>
      <c r="E9" s="3">
        <v>120.75</v>
      </c>
      <c r="F9" s="9">
        <f>E9/D9</f>
        <v>0.855594133068802</v>
      </c>
      <c r="G9" s="3">
        <f>20*F9</f>
        <v>17.111882661376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180</v>
      </c>
      <c r="D11" s="3" t="s">
        <v>181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182</v>
      </c>
      <c r="E15" s="3"/>
      <c r="F15" s="3">
        <v>87.48</v>
      </c>
      <c r="G15" s="3">
        <v>87.48</v>
      </c>
      <c r="H15" s="3">
        <v>10</v>
      </c>
    </row>
    <row r="16" ht="30" customHeight="1" spans="1:8">
      <c r="A16" s="11"/>
      <c r="B16" s="3"/>
      <c r="C16" s="3" t="s">
        <v>112</v>
      </c>
      <c r="D16" s="3" t="s">
        <v>183</v>
      </c>
      <c r="E16" s="3"/>
      <c r="F16" s="14">
        <v>1</v>
      </c>
      <c r="G16" s="14">
        <v>1</v>
      </c>
      <c r="H16" s="3">
        <v>5</v>
      </c>
    </row>
    <row r="17" ht="30" customHeight="1" spans="1:8">
      <c r="A17" s="11"/>
      <c r="B17" s="3"/>
      <c r="C17" s="3" t="s">
        <v>112</v>
      </c>
      <c r="D17" s="3" t="s">
        <v>184</v>
      </c>
      <c r="E17" s="3"/>
      <c r="F17" s="3" t="s">
        <v>185</v>
      </c>
      <c r="G17" s="3" t="s">
        <v>185</v>
      </c>
      <c r="H17" s="3">
        <v>5</v>
      </c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186</v>
      </c>
      <c r="E19" s="3"/>
      <c r="F19" s="14">
        <v>0.05</v>
      </c>
      <c r="G19" s="29">
        <v>0.05</v>
      </c>
      <c r="H19" s="3">
        <v>10</v>
      </c>
    </row>
    <row r="20" ht="30" customHeight="1" spans="1:8">
      <c r="A20" s="11"/>
      <c r="B20" s="3"/>
      <c r="C20" s="3" t="s">
        <v>117</v>
      </c>
      <c r="D20" s="3" t="s">
        <v>187</v>
      </c>
      <c r="E20" s="3"/>
      <c r="F20" s="14">
        <v>1</v>
      </c>
      <c r="G20" s="14">
        <v>1</v>
      </c>
      <c r="H20" s="3">
        <v>10</v>
      </c>
    </row>
    <row r="21" ht="30" customHeight="1" spans="1:8">
      <c r="A21" s="11"/>
      <c r="B21" s="3"/>
      <c r="C21" s="3" t="s">
        <v>117</v>
      </c>
      <c r="D21" s="3" t="s">
        <v>188</v>
      </c>
      <c r="E21" s="3"/>
      <c r="F21" s="14">
        <v>1</v>
      </c>
      <c r="G21" s="14">
        <v>1</v>
      </c>
      <c r="H21" s="3">
        <v>10</v>
      </c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149</v>
      </c>
      <c r="D23" s="3" t="s">
        <v>189</v>
      </c>
      <c r="E23" s="3"/>
      <c r="F23" s="14">
        <v>0.9</v>
      </c>
      <c r="G23" s="14">
        <v>0.9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97.11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8" workbookViewId="0">
      <selection activeCell="M8" sqref="M8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.4444444444444" customWidth="1"/>
    <col min="8" max="8" width="15.3796296296296" customWidth="1"/>
  </cols>
  <sheetData>
    <row r="1" ht="42.95" customHeight="1" spans="1:8">
      <c r="A1" s="1" t="s">
        <v>190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191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73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0.34</v>
      </c>
      <c r="E9" s="3">
        <v>0.16</v>
      </c>
      <c r="F9" s="9">
        <f>E9/D9</f>
        <v>0.470588235294118</v>
      </c>
      <c r="G9" s="3">
        <f>20*F9</f>
        <v>9.41176470588235</v>
      </c>
      <c r="H9" s="3"/>
    </row>
    <row r="10" ht="30" customHeight="1" spans="1:8">
      <c r="A10" s="10" t="s">
        <v>100</v>
      </c>
      <c r="B10" s="23" t="s">
        <v>15</v>
      </c>
      <c r="C10" s="23" t="s">
        <v>16</v>
      </c>
      <c r="D10" s="24" t="s">
        <v>17</v>
      </c>
      <c r="E10" s="24"/>
      <c r="F10" s="24" t="s">
        <v>18</v>
      </c>
      <c r="G10" s="24" t="s">
        <v>19</v>
      </c>
      <c r="H10" s="24" t="s">
        <v>20</v>
      </c>
    </row>
    <row r="11" ht="30" customHeight="1" spans="1:8">
      <c r="A11" s="11"/>
      <c r="B11" s="24" t="s">
        <v>21</v>
      </c>
      <c r="C11" s="23" t="s">
        <v>101</v>
      </c>
      <c r="D11" s="23" t="s">
        <v>192</v>
      </c>
      <c r="E11" s="23"/>
      <c r="F11" s="23" t="s">
        <v>193</v>
      </c>
      <c r="G11" s="23" t="s">
        <v>193</v>
      </c>
      <c r="H11" s="23">
        <v>20</v>
      </c>
    </row>
    <row r="12" ht="30" customHeight="1" spans="1:8">
      <c r="A12" s="11"/>
      <c r="B12" s="25"/>
      <c r="C12" s="26"/>
      <c r="D12" s="23"/>
      <c r="E12" s="23"/>
      <c r="F12" s="23"/>
      <c r="G12" s="23"/>
      <c r="H12" s="23"/>
    </row>
    <row r="13" ht="78" customHeight="1" spans="1:8">
      <c r="A13" s="11"/>
      <c r="B13" s="23" t="s">
        <v>24</v>
      </c>
      <c r="C13" s="23" t="s">
        <v>108</v>
      </c>
      <c r="D13" s="23" t="s">
        <v>194</v>
      </c>
      <c r="E13" s="23"/>
      <c r="F13" s="23" t="s">
        <v>195</v>
      </c>
      <c r="G13" s="23" t="s">
        <v>195</v>
      </c>
      <c r="H13" s="23">
        <v>10</v>
      </c>
    </row>
    <row r="14" ht="61" customHeight="1" spans="1:8">
      <c r="A14" s="11"/>
      <c r="B14" s="23"/>
      <c r="C14" s="23" t="s">
        <v>110</v>
      </c>
      <c r="D14" s="23" t="s">
        <v>196</v>
      </c>
      <c r="E14" s="23"/>
      <c r="F14" s="23" t="s">
        <v>197</v>
      </c>
      <c r="G14" s="23" t="s">
        <v>197</v>
      </c>
      <c r="H14" s="23">
        <v>10</v>
      </c>
    </row>
    <row r="15" ht="84" customHeight="1" spans="1:8">
      <c r="A15" s="11"/>
      <c r="B15" s="23" t="s">
        <v>27</v>
      </c>
      <c r="C15" s="23" t="s">
        <v>198</v>
      </c>
      <c r="D15" s="23" t="s">
        <v>199</v>
      </c>
      <c r="E15" s="23"/>
      <c r="F15" s="23" t="s">
        <v>200</v>
      </c>
      <c r="G15" s="23" t="s">
        <v>200</v>
      </c>
      <c r="H15" s="23">
        <v>25</v>
      </c>
    </row>
    <row r="16" ht="44" customHeight="1" spans="1:8">
      <c r="A16" s="12"/>
      <c r="B16" s="23" t="s">
        <v>124</v>
      </c>
      <c r="C16" s="23" t="s">
        <v>201</v>
      </c>
      <c r="D16" s="27" t="s">
        <v>202</v>
      </c>
      <c r="E16" s="28"/>
      <c r="F16" s="23" t="s">
        <v>127</v>
      </c>
      <c r="G16" s="23" t="s">
        <v>127</v>
      </c>
      <c r="H16" s="23">
        <v>10</v>
      </c>
    </row>
    <row r="17" ht="30" customHeight="1" spans="1:8">
      <c r="A17" s="3" t="s">
        <v>33</v>
      </c>
      <c r="B17" s="3">
        <v>84.41</v>
      </c>
      <c r="C17" s="3"/>
      <c r="D17" s="3"/>
      <c r="E17" s="3"/>
      <c r="F17" s="3"/>
      <c r="G17" s="3"/>
      <c r="H17" s="3"/>
    </row>
    <row r="18" ht="180" customHeight="1" spans="1:8">
      <c r="A18" s="3" t="s">
        <v>34</v>
      </c>
      <c r="B18" s="3"/>
      <c r="C18" s="4" t="s">
        <v>66</v>
      </c>
      <c r="D18" s="4"/>
      <c r="E18" s="4"/>
      <c r="F18" s="4"/>
      <c r="G18" s="4"/>
      <c r="H18" s="4"/>
    </row>
    <row r="19" ht="180" customHeight="1" spans="1:8">
      <c r="A19" s="3" t="s">
        <v>36</v>
      </c>
      <c r="B19" s="3"/>
      <c r="C19" s="4" t="s">
        <v>129</v>
      </c>
      <c r="D19" s="4"/>
      <c r="E19" s="4"/>
      <c r="F19" s="4"/>
      <c r="G19" s="4"/>
      <c r="H19" s="4"/>
    </row>
    <row r="20" ht="180" customHeight="1" spans="1:8">
      <c r="A20" s="3" t="s">
        <v>38</v>
      </c>
      <c r="B20" s="3"/>
      <c r="C20" s="3" t="s">
        <v>39</v>
      </c>
      <c r="D20" s="3"/>
      <c r="E20" s="3"/>
      <c r="F20" s="3"/>
      <c r="G20" s="3"/>
      <c r="H20" s="3"/>
    </row>
    <row r="21" ht="134.1" customHeight="1" spans="1:8">
      <c r="A21" s="18" t="s">
        <v>40</v>
      </c>
      <c r="B21" s="19"/>
      <c r="C21" s="19"/>
      <c r="D21" s="19"/>
      <c r="E21" s="19"/>
      <c r="F21" s="19"/>
      <c r="G21" s="19"/>
      <c r="H21" s="19"/>
    </row>
  </sheetData>
  <mergeCells count="3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1:B12"/>
    <mergeCell ref="B13:B14"/>
    <mergeCell ref="A8:B9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6" workbookViewId="0">
      <selection activeCell="L22" sqref="L22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203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74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76.59</v>
      </c>
      <c r="E9" s="3">
        <v>76.59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204</v>
      </c>
      <c r="D11" s="3" t="s">
        <v>74</v>
      </c>
      <c r="E11" s="3"/>
      <c r="F11" s="3" t="s">
        <v>205</v>
      </c>
      <c r="G11" s="3" t="s">
        <v>205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206</v>
      </c>
      <c r="E15" s="3"/>
      <c r="F15" s="3">
        <v>92</v>
      </c>
      <c r="G15" s="3">
        <v>92</v>
      </c>
      <c r="H15" s="3">
        <v>10</v>
      </c>
    </row>
    <row r="16" ht="30" customHeight="1" spans="1:8">
      <c r="A16" s="11"/>
      <c r="B16" s="3"/>
      <c r="C16" s="3" t="s">
        <v>110</v>
      </c>
      <c r="D16" s="3" t="s">
        <v>207</v>
      </c>
      <c r="E16" s="3"/>
      <c r="F16" s="14">
        <v>1</v>
      </c>
      <c r="G16" s="14">
        <v>1</v>
      </c>
      <c r="H16" s="3">
        <v>10</v>
      </c>
    </row>
    <row r="17" ht="30" customHeight="1" spans="1:8">
      <c r="A17" s="11"/>
      <c r="B17" s="3"/>
      <c r="C17" s="13"/>
      <c r="D17" s="3"/>
      <c r="E17" s="3"/>
      <c r="F17" s="3"/>
      <c r="G17" s="3"/>
      <c r="H17" s="3"/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208</v>
      </c>
      <c r="E19" s="3"/>
      <c r="F19" s="3" t="s">
        <v>209</v>
      </c>
      <c r="G19" s="22" t="s">
        <v>210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149</v>
      </c>
      <c r="D23" s="3" t="s">
        <v>211</v>
      </c>
      <c r="E23" s="3"/>
      <c r="F23" s="3" t="s">
        <v>127</v>
      </c>
      <c r="G23" s="3" t="s">
        <v>127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7" workbookViewId="0">
      <selection activeCell="C23" sqref="C23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212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213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9.76</v>
      </c>
      <c r="E9" s="3">
        <v>9.76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153</v>
      </c>
      <c r="D11" s="3" t="s">
        <v>181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214</v>
      </c>
      <c r="E15" s="3"/>
      <c r="F15" s="14">
        <v>1</v>
      </c>
      <c r="G15" s="14">
        <v>1</v>
      </c>
      <c r="H15" s="3">
        <v>10</v>
      </c>
    </row>
    <row r="16" ht="30" customHeight="1" spans="1:8">
      <c r="A16" s="11"/>
      <c r="B16" s="3"/>
      <c r="C16" s="3" t="s">
        <v>110</v>
      </c>
      <c r="D16" s="3" t="s">
        <v>215</v>
      </c>
      <c r="E16" s="3"/>
      <c r="F16" s="14">
        <v>1</v>
      </c>
      <c r="G16" s="14">
        <v>1</v>
      </c>
      <c r="H16" s="3">
        <v>10</v>
      </c>
    </row>
    <row r="17" ht="30" customHeight="1" spans="1:8">
      <c r="A17" s="11"/>
      <c r="B17" s="3"/>
      <c r="C17" s="13"/>
      <c r="D17" s="3"/>
      <c r="E17" s="3"/>
      <c r="F17" s="3"/>
      <c r="G17" s="3"/>
      <c r="H17" s="3"/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115</v>
      </c>
      <c r="D19" s="3" t="s">
        <v>216</v>
      </c>
      <c r="E19" s="3"/>
      <c r="F19" s="14">
        <v>1</v>
      </c>
      <c r="G19" s="14">
        <v>1</v>
      </c>
      <c r="H19" s="3">
        <v>15</v>
      </c>
    </row>
    <row r="20" ht="30" customHeight="1" spans="1:8">
      <c r="A20" s="11"/>
      <c r="B20" s="3"/>
      <c r="C20" s="3" t="s">
        <v>117</v>
      </c>
      <c r="D20" s="3" t="s">
        <v>217</v>
      </c>
      <c r="E20" s="3"/>
      <c r="F20" s="14">
        <v>0.05</v>
      </c>
      <c r="G20" s="14">
        <v>0.05</v>
      </c>
      <c r="H20" s="3">
        <v>15</v>
      </c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149</v>
      </c>
      <c r="D23" s="3" t="s">
        <v>218</v>
      </c>
      <c r="E23" s="3"/>
      <c r="F23" s="14">
        <v>1</v>
      </c>
      <c r="G23" s="14">
        <v>1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Q12" sqref="Q12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20" t="s">
        <v>219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76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3.01</v>
      </c>
      <c r="E9" s="3">
        <v>3.01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153</v>
      </c>
      <c r="D11" s="3" t="s">
        <v>220</v>
      </c>
      <c r="E11" s="3"/>
      <c r="F11" s="21">
        <v>23</v>
      </c>
      <c r="G11" s="21">
        <v>23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214</v>
      </c>
      <c r="E15" s="3"/>
      <c r="F15" s="14">
        <v>1</v>
      </c>
      <c r="G15" s="14">
        <v>1</v>
      </c>
      <c r="H15" s="3">
        <v>10</v>
      </c>
    </row>
    <row r="16" ht="30" customHeight="1" spans="1:8">
      <c r="A16" s="11"/>
      <c r="B16" s="3"/>
      <c r="C16" s="3" t="s">
        <v>110</v>
      </c>
      <c r="D16" s="3" t="s">
        <v>215</v>
      </c>
      <c r="E16" s="3"/>
      <c r="F16" s="14">
        <v>1</v>
      </c>
      <c r="G16" s="14">
        <v>1</v>
      </c>
      <c r="H16" s="3">
        <v>10</v>
      </c>
    </row>
    <row r="17" ht="30" customHeight="1" spans="1:8">
      <c r="A17" s="11"/>
      <c r="B17" s="3"/>
      <c r="C17" s="13"/>
      <c r="D17" s="3"/>
      <c r="E17" s="3"/>
      <c r="F17" s="3"/>
      <c r="G17" s="3"/>
      <c r="H17" s="3"/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115</v>
      </c>
      <c r="D19" s="3" t="s">
        <v>221</v>
      </c>
      <c r="E19" s="3"/>
      <c r="F19" s="14" t="s">
        <v>135</v>
      </c>
      <c r="G19" s="14" t="s">
        <v>135</v>
      </c>
      <c r="H19" s="3">
        <v>15</v>
      </c>
    </row>
    <row r="20" ht="30" customHeight="1" spans="1:8">
      <c r="A20" s="11"/>
      <c r="B20" s="3"/>
      <c r="C20" s="3" t="s">
        <v>117</v>
      </c>
      <c r="D20" s="3" t="s">
        <v>217</v>
      </c>
      <c r="E20" s="3"/>
      <c r="F20" s="14">
        <v>0.05</v>
      </c>
      <c r="G20" s="14">
        <v>0.05</v>
      </c>
      <c r="H20" s="3">
        <v>15</v>
      </c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149</v>
      </c>
      <c r="D23" s="3" t="s">
        <v>218</v>
      </c>
      <c r="E23" s="3"/>
      <c r="F23" s="14">
        <v>1</v>
      </c>
      <c r="G23" s="14">
        <v>1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workbookViewId="0">
      <selection activeCell="A16" sqref="$A16:$XFD16"/>
    </sheetView>
  </sheetViews>
  <sheetFormatPr defaultColWidth="9" defaultRowHeight="14.4"/>
  <sheetData>
    <row r="10" ht="30" customHeight="1"/>
    <row r="11" ht="30" customHeight="1"/>
    <row r="12" ht="31" customHeight="1"/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Office12.Excel.Template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27</xdr:col>
                <xdr:colOff>295910</xdr:colOff>
                <xdr:row>63</xdr:row>
                <xdr:rowOff>83820</xdr:rowOff>
              </to>
            </anchor>
          </objectPr>
        </oleObject>
      </mc:Choice>
      <mc:Fallback>
        <oleObject shapeId="1025" progId="Office12.Excel.Template" r:id="rId3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4" workbookViewId="0">
      <selection activeCell="A2" sqref="A2:H2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222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223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0</v>
      </c>
      <c r="E9" s="3">
        <v>0</v>
      </c>
      <c r="F9" s="9" t="e">
        <f>E9/D9</f>
        <v>#DIV/0!</v>
      </c>
      <c r="G9" s="3" t="e">
        <f>20*F9</f>
        <v>#DIV/0!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/>
      <c r="D11" s="3"/>
      <c r="E11" s="3"/>
      <c r="F11" s="3"/>
      <c r="G11" s="3"/>
      <c r="H11" s="3"/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/>
      <c r="D15" s="3"/>
      <c r="E15" s="3"/>
      <c r="F15" s="14"/>
      <c r="G15" s="14"/>
      <c r="H15" s="3"/>
    </row>
    <row r="16" ht="30" customHeight="1" spans="1:8">
      <c r="A16" s="11"/>
      <c r="B16" s="3"/>
      <c r="C16" s="3"/>
      <c r="D16" s="3"/>
      <c r="E16" s="3"/>
      <c r="F16" s="14"/>
      <c r="G16" s="14"/>
      <c r="H16" s="3"/>
    </row>
    <row r="17" ht="30" customHeight="1" spans="1:8">
      <c r="A17" s="11"/>
      <c r="B17" s="3"/>
      <c r="C17" s="3"/>
      <c r="D17" s="3"/>
      <c r="E17" s="3"/>
      <c r="F17" s="14"/>
      <c r="G17" s="14"/>
      <c r="H17" s="3"/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/>
      <c r="D19" s="3"/>
      <c r="E19" s="3"/>
      <c r="F19" s="14"/>
      <c r="G19" s="14"/>
      <c r="H19" s="3"/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/>
      <c r="D23" s="3"/>
      <c r="E23" s="3"/>
      <c r="F23" s="14"/>
      <c r="G23" s="14"/>
      <c r="H23" s="3"/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workbookViewId="0">
      <selection activeCell="H5" sqref="H5"/>
    </sheetView>
  </sheetViews>
  <sheetFormatPr defaultColWidth="9" defaultRowHeight="14.4"/>
  <cols>
    <col min="1" max="1" width="4.87962962962963" customWidth="1"/>
    <col min="5" max="5" width="10.6296296296296" customWidth="1"/>
    <col min="7" max="7" width="10.75" customWidth="1"/>
    <col min="8" max="11" width="12.8888888888889"/>
    <col min="15" max="15" width="12.5" customWidth="1"/>
    <col min="17" max="17" width="16.75" customWidth="1"/>
  </cols>
  <sheetData>
    <row r="1" ht="39.75" customHeight="1" spans="1:17">
      <c r="A1" s="47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>
      <c r="A2" t="s">
        <v>42</v>
      </c>
      <c r="F2" t="s">
        <v>43</v>
      </c>
      <c r="Q2" t="s">
        <v>44</v>
      </c>
    </row>
    <row r="3" ht="18" customHeight="1" spans="1:17">
      <c r="A3" s="38" t="s">
        <v>45</v>
      </c>
      <c r="B3" s="38" t="s">
        <v>46</v>
      </c>
      <c r="C3" s="38" t="s">
        <v>47</v>
      </c>
      <c r="D3" s="38" t="s">
        <v>48</v>
      </c>
      <c r="E3" s="38" t="s">
        <v>49</v>
      </c>
      <c r="F3" s="43" t="s">
        <v>50</v>
      </c>
      <c r="G3" s="44"/>
      <c r="H3" s="45"/>
      <c r="I3" s="38" t="s">
        <v>51</v>
      </c>
      <c r="J3" s="38" t="s">
        <v>52</v>
      </c>
      <c r="K3" s="43" t="s">
        <v>53</v>
      </c>
      <c r="L3" s="44"/>
      <c r="M3" s="44"/>
      <c r="N3" s="44"/>
      <c r="O3" s="44"/>
      <c r="P3" s="45"/>
      <c r="Q3" s="38" t="s">
        <v>54</v>
      </c>
    </row>
    <row r="4" ht="27" customHeight="1" spans="1:17">
      <c r="A4" s="40"/>
      <c r="B4" s="40"/>
      <c r="C4" s="40"/>
      <c r="D4" s="40"/>
      <c r="E4" s="40"/>
      <c r="F4" s="39" t="s">
        <v>55</v>
      </c>
      <c r="G4" s="39" t="s">
        <v>56</v>
      </c>
      <c r="H4" s="39" t="s">
        <v>57</v>
      </c>
      <c r="I4" s="40"/>
      <c r="J4" s="40"/>
      <c r="K4" s="39" t="s">
        <v>58</v>
      </c>
      <c r="L4" s="39" t="s">
        <v>59</v>
      </c>
      <c r="M4" s="39" t="s">
        <v>60</v>
      </c>
      <c r="N4" s="39" t="s">
        <v>61</v>
      </c>
      <c r="O4" s="39" t="s">
        <v>62</v>
      </c>
      <c r="P4" s="39" t="s">
        <v>63</v>
      </c>
      <c r="Q4" s="40"/>
    </row>
    <row r="5" ht="51" customHeight="1" spans="1:17">
      <c r="A5" s="48">
        <v>1</v>
      </c>
      <c r="B5" s="49" t="s">
        <v>64</v>
      </c>
      <c r="C5" s="48" t="s">
        <v>3</v>
      </c>
      <c r="D5" s="48" t="s">
        <v>65</v>
      </c>
      <c r="E5" s="48" t="s">
        <v>3</v>
      </c>
      <c r="F5" s="41">
        <v>1942.67</v>
      </c>
      <c r="G5" s="41">
        <v>459.41</v>
      </c>
      <c r="H5" s="41">
        <v>2402.08</v>
      </c>
      <c r="I5" s="41">
        <v>2134.28</v>
      </c>
      <c r="J5" s="50">
        <f>I5/H5</f>
        <v>0.888513288483315</v>
      </c>
      <c r="K5" s="41">
        <f>ROUND(J5*20,2)</f>
        <v>17.77</v>
      </c>
      <c r="L5" s="41">
        <v>20</v>
      </c>
      <c r="M5" s="41">
        <v>20</v>
      </c>
      <c r="N5" s="41">
        <v>28</v>
      </c>
      <c r="O5" s="41">
        <v>10</v>
      </c>
      <c r="P5" s="41">
        <f>SUM(K5:O5)</f>
        <v>95.77</v>
      </c>
      <c r="Q5" s="51" t="s">
        <v>66</v>
      </c>
    </row>
    <row r="6" spans="1:17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opLeftCell="A3" workbookViewId="0">
      <selection activeCell="O17" sqref="O17"/>
    </sheetView>
  </sheetViews>
  <sheetFormatPr defaultColWidth="9" defaultRowHeight="14.4"/>
  <cols>
    <col min="1" max="1" width="3.75" customWidth="1"/>
    <col min="2" max="2" width="24.2222222222222" customWidth="1"/>
    <col min="3" max="3" width="13" customWidth="1"/>
    <col min="4" max="4" width="24.8888888888889" customWidth="1"/>
    <col min="5" max="5" width="8.87962962962963" customWidth="1"/>
    <col min="6" max="6" width="11" customWidth="1"/>
    <col min="7" max="7" width="6.87962962962963" customWidth="1"/>
    <col min="8" max="8" width="7.62962962962963" customWidth="1"/>
    <col min="13" max="13" width="11.25" customWidth="1"/>
    <col min="14" max="14" width="6.12962962962963" customWidth="1"/>
    <col min="15" max="15" width="15.6296296296296" customWidth="1"/>
  </cols>
  <sheetData>
    <row r="1" ht="57" customHeight="1" spans="1:15">
      <c r="A1" s="35" t="s">
        <v>67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="33" customFormat="1" ht="24.95" customHeight="1" spans="1:15">
      <c r="A2" s="37" t="s">
        <v>68</v>
      </c>
      <c r="B2" s="37"/>
      <c r="C2" s="37" t="s">
        <v>69</v>
      </c>
      <c r="D2" s="37"/>
      <c r="E2" s="37" t="s">
        <v>70</v>
      </c>
      <c r="F2" s="37"/>
      <c r="G2" s="37" t="s">
        <v>71</v>
      </c>
      <c r="H2" s="37"/>
      <c r="I2" s="37"/>
      <c r="J2" s="37"/>
      <c r="K2" s="37"/>
      <c r="L2" s="37"/>
      <c r="M2" s="37"/>
      <c r="N2" s="37"/>
      <c r="O2" s="37" t="s">
        <v>44</v>
      </c>
    </row>
    <row r="3" s="34" customFormat="1" ht="18.95" customHeight="1" spans="1:15">
      <c r="A3" s="38" t="s">
        <v>45</v>
      </c>
      <c r="B3" s="38" t="s">
        <v>47</v>
      </c>
      <c r="C3" s="38" t="s">
        <v>48</v>
      </c>
      <c r="D3" s="38" t="s">
        <v>49</v>
      </c>
      <c r="E3" s="39" t="s">
        <v>50</v>
      </c>
      <c r="F3" s="39"/>
      <c r="G3" s="39"/>
      <c r="H3" s="38" t="s">
        <v>51</v>
      </c>
      <c r="I3" s="43" t="s">
        <v>72</v>
      </c>
      <c r="J3" s="44"/>
      <c r="K3" s="44"/>
      <c r="L3" s="44"/>
      <c r="M3" s="44"/>
      <c r="N3" s="45"/>
      <c r="O3" s="38" t="s">
        <v>54</v>
      </c>
    </row>
    <row r="4" s="34" customFormat="1" ht="30" customHeight="1" spans="1:15">
      <c r="A4" s="40"/>
      <c r="B4" s="40"/>
      <c r="C4" s="40"/>
      <c r="D4" s="40"/>
      <c r="E4" s="40" t="s">
        <v>55</v>
      </c>
      <c r="F4" s="40" t="s">
        <v>56</v>
      </c>
      <c r="G4" s="40" t="s">
        <v>57</v>
      </c>
      <c r="H4" s="40"/>
      <c r="I4" s="39" t="s">
        <v>58</v>
      </c>
      <c r="J4" s="39" t="s">
        <v>21</v>
      </c>
      <c r="K4" s="39" t="s">
        <v>24</v>
      </c>
      <c r="L4" s="39" t="s">
        <v>61</v>
      </c>
      <c r="M4" s="39" t="s">
        <v>62</v>
      </c>
      <c r="N4" s="39" t="s">
        <v>63</v>
      </c>
      <c r="O4" s="40"/>
    </row>
    <row r="5" ht="30" customHeight="1" spans="1:15">
      <c r="A5" s="41">
        <v>1</v>
      </c>
      <c r="B5" s="41" t="s">
        <v>3</v>
      </c>
      <c r="C5" s="41" t="s">
        <v>73</v>
      </c>
      <c r="D5" s="41" t="s">
        <v>3</v>
      </c>
      <c r="E5" s="41">
        <v>0.34</v>
      </c>
      <c r="F5" s="41">
        <v>0</v>
      </c>
      <c r="G5" s="41">
        <v>0.34</v>
      </c>
      <c r="H5" s="41">
        <v>0.16</v>
      </c>
      <c r="I5" s="41">
        <f t="shared" ref="I5:I15" si="0">ROUND(H5/G5*20,2)</f>
        <v>9.41</v>
      </c>
      <c r="J5" s="41">
        <v>20</v>
      </c>
      <c r="K5" s="41">
        <v>20</v>
      </c>
      <c r="L5" s="41">
        <v>25</v>
      </c>
      <c r="M5" s="41">
        <v>10</v>
      </c>
      <c r="N5" s="41">
        <f t="shared" ref="N5:N15" si="1">SUM(I5:M5)</f>
        <v>84.41</v>
      </c>
      <c r="O5" s="41"/>
    </row>
    <row r="6" ht="30" customHeight="1" spans="1:15">
      <c r="A6" s="41">
        <v>2</v>
      </c>
      <c r="B6" s="41" t="s">
        <v>3</v>
      </c>
      <c r="C6" s="41" t="s">
        <v>74</v>
      </c>
      <c r="D6" s="41" t="s">
        <v>3</v>
      </c>
      <c r="E6" s="41">
        <v>60.72</v>
      </c>
      <c r="F6" s="42">
        <v>15.87</v>
      </c>
      <c r="G6" s="41">
        <f t="shared" ref="G6:G15" si="2">E6+F6</f>
        <v>76.59</v>
      </c>
      <c r="H6" s="41">
        <v>76.59</v>
      </c>
      <c r="I6" s="41">
        <f t="shared" si="0"/>
        <v>20</v>
      </c>
      <c r="J6" s="41">
        <v>20</v>
      </c>
      <c r="K6" s="41">
        <v>20</v>
      </c>
      <c r="L6" s="41">
        <v>30</v>
      </c>
      <c r="M6" s="41">
        <v>10</v>
      </c>
      <c r="N6" s="41">
        <f t="shared" si="1"/>
        <v>100</v>
      </c>
      <c r="O6" s="41"/>
    </row>
    <row r="7" ht="30" customHeight="1" spans="1:15">
      <c r="A7" s="41">
        <v>3</v>
      </c>
      <c r="B7" s="41" t="s">
        <v>3</v>
      </c>
      <c r="C7" s="41" t="s">
        <v>75</v>
      </c>
      <c r="D7" s="41" t="s">
        <v>3</v>
      </c>
      <c r="E7" s="42">
        <v>5.6</v>
      </c>
      <c r="F7" s="41">
        <v>4.16</v>
      </c>
      <c r="G7" s="41">
        <f t="shared" si="2"/>
        <v>9.76</v>
      </c>
      <c r="H7" s="41">
        <v>9.76</v>
      </c>
      <c r="I7" s="41">
        <f t="shared" si="0"/>
        <v>20</v>
      </c>
      <c r="J7" s="41">
        <v>20</v>
      </c>
      <c r="K7" s="41">
        <v>20</v>
      </c>
      <c r="L7" s="41">
        <v>30</v>
      </c>
      <c r="M7" s="41">
        <v>10</v>
      </c>
      <c r="N7" s="41">
        <f t="shared" si="1"/>
        <v>100</v>
      </c>
      <c r="O7" s="41"/>
    </row>
    <row r="8" ht="30" customHeight="1" spans="1:15">
      <c r="A8" s="41">
        <v>4</v>
      </c>
      <c r="B8" s="41" t="s">
        <v>3</v>
      </c>
      <c r="C8" s="41" t="s">
        <v>76</v>
      </c>
      <c r="D8" s="41" t="s">
        <v>3</v>
      </c>
      <c r="E8" s="41">
        <v>0</v>
      </c>
      <c r="F8" s="41">
        <v>3.01</v>
      </c>
      <c r="G8" s="41">
        <f t="shared" si="2"/>
        <v>3.01</v>
      </c>
      <c r="H8" s="41">
        <v>3.01</v>
      </c>
      <c r="I8" s="41">
        <f t="shared" si="0"/>
        <v>20</v>
      </c>
      <c r="J8" s="41">
        <v>20</v>
      </c>
      <c r="K8" s="41">
        <v>20</v>
      </c>
      <c r="L8" s="41">
        <v>30</v>
      </c>
      <c r="M8" s="41">
        <v>10</v>
      </c>
      <c r="N8" s="41">
        <f t="shared" si="1"/>
        <v>100</v>
      </c>
      <c r="O8" s="41"/>
    </row>
    <row r="9" ht="30" customHeight="1" spans="1:15">
      <c r="A9" s="41">
        <v>5</v>
      </c>
      <c r="B9" s="41" t="s">
        <v>3</v>
      </c>
      <c r="C9" s="41" t="s">
        <v>77</v>
      </c>
      <c r="D9" s="41" t="s">
        <v>3</v>
      </c>
      <c r="E9" s="41">
        <v>87.48</v>
      </c>
      <c r="F9" s="41">
        <v>53.65</v>
      </c>
      <c r="G9" s="41">
        <f t="shared" si="2"/>
        <v>141.13</v>
      </c>
      <c r="H9" s="41">
        <v>120.75</v>
      </c>
      <c r="I9" s="41">
        <f t="shared" si="0"/>
        <v>17.11</v>
      </c>
      <c r="J9" s="41">
        <v>20</v>
      </c>
      <c r="K9" s="41">
        <v>20</v>
      </c>
      <c r="L9" s="41">
        <v>30</v>
      </c>
      <c r="M9" s="41">
        <v>10</v>
      </c>
      <c r="N9" s="41">
        <f t="shared" si="1"/>
        <v>97.11</v>
      </c>
      <c r="O9" s="46" t="s">
        <v>78</v>
      </c>
    </row>
    <row r="10" ht="30" customHeight="1" spans="1:15">
      <c r="A10" s="41">
        <v>6</v>
      </c>
      <c r="B10" s="41" t="s">
        <v>3</v>
      </c>
      <c r="C10" s="41" t="s">
        <v>79</v>
      </c>
      <c r="D10" s="41" t="s">
        <v>3</v>
      </c>
      <c r="E10" s="42">
        <v>60</v>
      </c>
      <c r="F10" s="41">
        <v>-28.23</v>
      </c>
      <c r="G10" s="41">
        <f t="shared" si="2"/>
        <v>31.77</v>
      </c>
      <c r="H10" s="41">
        <v>31.77</v>
      </c>
      <c r="I10" s="41">
        <f t="shared" si="0"/>
        <v>20</v>
      </c>
      <c r="J10" s="41">
        <v>20</v>
      </c>
      <c r="K10" s="41">
        <v>20</v>
      </c>
      <c r="L10" s="41">
        <v>30</v>
      </c>
      <c r="M10" s="41">
        <v>10</v>
      </c>
      <c r="N10" s="41">
        <f t="shared" si="1"/>
        <v>100</v>
      </c>
      <c r="O10" s="41"/>
    </row>
    <row r="11" ht="30" customHeight="1" spans="1:15">
      <c r="A11" s="41">
        <v>7</v>
      </c>
      <c r="B11" s="41" t="s">
        <v>3</v>
      </c>
      <c r="C11" s="41" t="s">
        <v>80</v>
      </c>
      <c r="D11" s="41" t="s">
        <v>3</v>
      </c>
      <c r="E11" s="41">
        <v>32</v>
      </c>
      <c r="F11" s="41">
        <v>0</v>
      </c>
      <c r="G11" s="41">
        <f t="shared" si="2"/>
        <v>32</v>
      </c>
      <c r="H11" s="42">
        <v>27.5</v>
      </c>
      <c r="I11" s="41">
        <f t="shared" si="0"/>
        <v>17.19</v>
      </c>
      <c r="J11" s="41">
        <v>20</v>
      </c>
      <c r="K11" s="41">
        <v>20</v>
      </c>
      <c r="L11" s="41">
        <v>30</v>
      </c>
      <c r="M11" s="41">
        <v>10</v>
      </c>
      <c r="N11" s="41">
        <f t="shared" si="1"/>
        <v>97.19</v>
      </c>
      <c r="O11" s="46" t="s">
        <v>81</v>
      </c>
    </row>
    <row r="12" ht="30" customHeight="1" spans="1:15">
      <c r="A12" s="41">
        <v>8</v>
      </c>
      <c r="B12" s="41" t="s">
        <v>3</v>
      </c>
      <c r="C12" s="41" t="s">
        <v>82</v>
      </c>
      <c r="D12" s="41" t="s">
        <v>3</v>
      </c>
      <c r="E12" s="41">
        <v>31.4</v>
      </c>
      <c r="F12" s="41">
        <v>3.22</v>
      </c>
      <c r="G12" s="41">
        <f t="shared" si="2"/>
        <v>34.62</v>
      </c>
      <c r="H12" s="42">
        <v>34.62</v>
      </c>
      <c r="I12" s="41">
        <f t="shared" si="0"/>
        <v>20</v>
      </c>
      <c r="J12" s="41">
        <v>20</v>
      </c>
      <c r="K12" s="41">
        <v>20</v>
      </c>
      <c r="L12" s="41">
        <v>30</v>
      </c>
      <c r="M12" s="41">
        <v>10</v>
      </c>
      <c r="N12" s="41">
        <f t="shared" si="1"/>
        <v>100</v>
      </c>
      <c r="O12" s="41"/>
    </row>
    <row r="13" ht="30" customHeight="1" spans="1:15">
      <c r="A13" s="41">
        <v>9</v>
      </c>
      <c r="B13" s="41" t="s">
        <v>3</v>
      </c>
      <c r="C13" s="41" t="s">
        <v>83</v>
      </c>
      <c r="D13" s="41" t="s">
        <v>3</v>
      </c>
      <c r="E13" s="41">
        <v>0</v>
      </c>
      <c r="F13" s="41">
        <v>2.75</v>
      </c>
      <c r="G13" s="41">
        <f t="shared" si="2"/>
        <v>2.75</v>
      </c>
      <c r="H13" s="42">
        <v>2.75</v>
      </c>
      <c r="I13" s="41">
        <f t="shared" si="0"/>
        <v>20</v>
      </c>
      <c r="J13" s="41">
        <v>20</v>
      </c>
      <c r="K13" s="41">
        <v>20</v>
      </c>
      <c r="L13" s="41">
        <v>30</v>
      </c>
      <c r="M13" s="41">
        <v>10</v>
      </c>
      <c r="N13" s="41">
        <f t="shared" si="1"/>
        <v>100</v>
      </c>
      <c r="O13" s="41"/>
    </row>
    <row r="14" ht="30" customHeight="1" spans="1:15">
      <c r="A14" s="41">
        <v>10</v>
      </c>
      <c r="B14" s="41" t="s">
        <v>3</v>
      </c>
      <c r="C14" s="41" t="s">
        <v>84</v>
      </c>
      <c r="D14" s="41" t="s">
        <v>3</v>
      </c>
      <c r="E14" s="41">
        <v>856.34</v>
      </c>
      <c r="F14" s="41">
        <v>-9</v>
      </c>
      <c r="G14" s="41">
        <f t="shared" si="2"/>
        <v>847.34</v>
      </c>
      <c r="H14" s="42">
        <v>847.34</v>
      </c>
      <c r="I14" s="41">
        <f t="shared" si="0"/>
        <v>20</v>
      </c>
      <c r="J14" s="41">
        <v>20</v>
      </c>
      <c r="K14" s="41">
        <v>20</v>
      </c>
      <c r="L14" s="41">
        <v>30</v>
      </c>
      <c r="M14" s="41">
        <v>10</v>
      </c>
      <c r="N14" s="41">
        <f t="shared" si="1"/>
        <v>100</v>
      </c>
      <c r="O14" s="41"/>
    </row>
    <row r="15" ht="30" customHeight="1" spans="1:15">
      <c r="A15" s="41">
        <v>11</v>
      </c>
      <c r="B15" s="41" t="s">
        <v>3</v>
      </c>
      <c r="C15" s="41" t="s">
        <v>85</v>
      </c>
      <c r="D15" s="41" t="s">
        <v>3</v>
      </c>
      <c r="E15" s="41">
        <v>2.5</v>
      </c>
      <c r="F15" s="41">
        <v>0</v>
      </c>
      <c r="G15" s="41">
        <f t="shared" si="2"/>
        <v>2.5</v>
      </c>
      <c r="H15" s="42">
        <v>0</v>
      </c>
      <c r="I15" s="41">
        <f t="shared" si="0"/>
        <v>0</v>
      </c>
      <c r="J15" s="41">
        <v>20</v>
      </c>
      <c r="K15" s="41">
        <v>20</v>
      </c>
      <c r="L15" s="41">
        <v>25</v>
      </c>
      <c r="M15" s="41">
        <v>10</v>
      </c>
      <c r="N15" s="41">
        <f t="shared" si="1"/>
        <v>75</v>
      </c>
      <c r="O15" s="41" t="s">
        <v>86</v>
      </c>
    </row>
  </sheetData>
  <mergeCells count="12">
    <mergeCell ref="A1:O1"/>
    <mergeCell ref="A2:B2"/>
    <mergeCell ref="E2:F2"/>
    <mergeCell ref="G2:H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6" workbookViewId="0">
      <selection activeCell="L26" sqref="L26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87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89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98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2.5</v>
      </c>
      <c r="E9" s="3">
        <v>0</v>
      </c>
      <c r="F9" s="9">
        <f>E9/D9</f>
        <v>0</v>
      </c>
      <c r="G9" s="3">
        <f>20*F9</f>
        <v>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101</v>
      </c>
      <c r="D11" s="3" t="s">
        <v>102</v>
      </c>
      <c r="E11" s="3"/>
      <c r="F11" s="3" t="s">
        <v>103</v>
      </c>
      <c r="G11" s="3">
        <v>0</v>
      </c>
      <c r="H11" s="3">
        <v>10</v>
      </c>
    </row>
    <row r="12" ht="30" customHeight="1" spans="1:8">
      <c r="A12" s="11"/>
      <c r="B12" s="12"/>
      <c r="C12" s="31" t="s">
        <v>104</v>
      </c>
      <c r="D12" s="3" t="s">
        <v>105</v>
      </c>
      <c r="E12" s="3"/>
      <c r="F12" s="3">
        <v>2</v>
      </c>
      <c r="G12" s="3">
        <v>2</v>
      </c>
      <c r="H12" s="3">
        <v>5</v>
      </c>
    </row>
    <row r="13" ht="30" customHeight="1" spans="1:8">
      <c r="A13" s="11"/>
      <c r="B13" s="12"/>
      <c r="C13" s="3" t="s">
        <v>106</v>
      </c>
      <c r="D13" s="3" t="s">
        <v>107</v>
      </c>
      <c r="E13" s="3"/>
      <c r="F13" s="3">
        <v>36</v>
      </c>
      <c r="G13" s="3">
        <v>36</v>
      </c>
      <c r="H13" s="3">
        <v>5</v>
      </c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109</v>
      </c>
      <c r="E15" s="3"/>
      <c r="F15" s="30">
        <v>1</v>
      </c>
      <c r="G15" s="30">
        <v>1</v>
      </c>
      <c r="H15" s="3">
        <v>8</v>
      </c>
    </row>
    <row r="16" ht="30" customHeight="1" spans="1:8">
      <c r="A16" s="11"/>
      <c r="B16" s="3"/>
      <c r="C16" s="3" t="s">
        <v>110</v>
      </c>
      <c r="D16" s="3" t="s">
        <v>111</v>
      </c>
      <c r="E16" s="3"/>
      <c r="F16" s="21">
        <v>0</v>
      </c>
      <c r="G16" s="21">
        <v>0</v>
      </c>
      <c r="H16" s="3">
        <v>6</v>
      </c>
    </row>
    <row r="17" ht="30" customHeight="1" spans="1:8">
      <c r="A17" s="11"/>
      <c r="B17" s="3"/>
      <c r="C17" s="3" t="s">
        <v>112</v>
      </c>
      <c r="D17" s="3" t="s">
        <v>113</v>
      </c>
      <c r="E17" s="3"/>
      <c r="F17" s="30" t="s">
        <v>114</v>
      </c>
      <c r="G17" s="30" t="s">
        <v>114</v>
      </c>
      <c r="H17" s="3">
        <v>6</v>
      </c>
    </row>
    <row r="18" ht="30" customHeight="1" spans="1:8">
      <c r="A18" s="11"/>
      <c r="B18" s="3"/>
      <c r="C18" s="13"/>
      <c r="D18" s="3"/>
      <c r="E18" s="3"/>
      <c r="F18" s="30"/>
      <c r="G18" s="30"/>
      <c r="H18" s="3"/>
    </row>
    <row r="19" ht="30" customHeight="1" spans="1:8">
      <c r="A19" s="11"/>
      <c r="B19" s="3" t="s">
        <v>27</v>
      </c>
      <c r="C19" s="3" t="s">
        <v>115</v>
      </c>
      <c r="D19" s="3" t="s">
        <v>116</v>
      </c>
      <c r="E19" s="3"/>
      <c r="F19" s="30">
        <v>0</v>
      </c>
      <c r="G19" s="30">
        <v>0</v>
      </c>
      <c r="H19" s="3">
        <v>10</v>
      </c>
    </row>
    <row r="20" ht="30" customHeight="1" spans="1:8">
      <c r="A20" s="11"/>
      <c r="B20" s="3"/>
      <c r="C20" s="3" t="s">
        <v>117</v>
      </c>
      <c r="D20" s="3" t="s">
        <v>118</v>
      </c>
      <c r="E20" s="3"/>
      <c r="F20" s="32" t="s">
        <v>119</v>
      </c>
      <c r="G20" s="32" t="s">
        <v>119</v>
      </c>
      <c r="H20" s="3">
        <v>10</v>
      </c>
    </row>
    <row r="21" ht="30" customHeight="1" spans="1:8">
      <c r="A21" s="11"/>
      <c r="B21" s="3"/>
      <c r="C21" s="3" t="s">
        <v>120</v>
      </c>
      <c r="D21" s="3" t="s">
        <v>121</v>
      </c>
      <c r="E21" s="3"/>
      <c r="F21" s="30" t="s">
        <v>122</v>
      </c>
      <c r="G21" s="30" t="s">
        <v>123</v>
      </c>
      <c r="H21" s="3">
        <v>5</v>
      </c>
    </row>
    <row r="22" ht="30" customHeight="1" spans="1:8">
      <c r="A22" s="11"/>
      <c r="B22" s="3"/>
      <c r="C22" s="13"/>
      <c r="D22" s="15"/>
      <c r="E22" s="16"/>
      <c r="F22" s="30"/>
      <c r="G22" s="30"/>
      <c r="H22" s="3"/>
    </row>
    <row r="23" ht="30" customHeight="1" spans="1:8">
      <c r="A23" s="12"/>
      <c r="B23" s="3" t="s">
        <v>124</v>
      </c>
      <c r="C23" s="3" t="s">
        <v>125</v>
      </c>
      <c r="D23" s="3" t="s">
        <v>126</v>
      </c>
      <c r="E23" s="3"/>
      <c r="F23" s="30" t="s">
        <v>127</v>
      </c>
      <c r="G23" s="30" t="s">
        <v>127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75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 t="s">
        <v>128</v>
      </c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 t="s">
        <v>129</v>
      </c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7" workbookViewId="0">
      <selection activeCell="A2" sqref="A2:H2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130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131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847.34</v>
      </c>
      <c r="E9" s="3">
        <v>847.34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101</v>
      </c>
      <c r="D11" s="3" t="s">
        <v>102</v>
      </c>
      <c r="E11" s="3"/>
      <c r="F11" s="3">
        <v>847.34</v>
      </c>
      <c r="G11" s="3">
        <v>847.34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133</v>
      </c>
      <c r="E15" s="3"/>
      <c r="F15" s="14">
        <v>0.6</v>
      </c>
      <c r="G15" s="14">
        <v>0.6</v>
      </c>
      <c r="H15" s="3">
        <v>8</v>
      </c>
    </row>
    <row r="16" ht="30" customHeight="1" spans="1:8">
      <c r="A16" s="11"/>
      <c r="B16" s="3"/>
      <c r="C16" s="3" t="s">
        <v>110</v>
      </c>
      <c r="D16" s="3" t="s">
        <v>134</v>
      </c>
      <c r="E16" s="3"/>
      <c r="F16" s="14" t="s">
        <v>135</v>
      </c>
      <c r="G16" s="14" t="s">
        <v>135</v>
      </c>
      <c r="H16" s="3">
        <v>6</v>
      </c>
    </row>
    <row r="17" ht="30" customHeight="1" spans="1:8">
      <c r="A17" s="11"/>
      <c r="B17" s="3"/>
      <c r="C17" s="3" t="s">
        <v>112</v>
      </c>
      <c r="D17" s="3" t="s">
        <v>136</v>
      </c>
      <c r="E17" s="3"/>
      <c r="F17" s="14" t="s">
        <v>114</v>
      </c>
      <c r="G17" s="14" t="s">
        <v>114</v>
      </c>
      <c r="H17" s="3">
        <v>6</v>
      </c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137</v>
      </c>
      <c r="E19" s="3"/>
      <c r="F19" s="14" t="s">
        <v>138</v>
      </c>
      <c r="G19" s="14" t="s">
        <v>138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125</v>
      </c>
      <c r="D23" s="3" t="s">
        <v>125</v>
      </c>
      <c r="E23" s="3"/>
      <c r="F23" s="14" t="s">
        <v>139</v>
      </c>
      <c r="G23" s="14" t="s">
        <v>139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6" workbookViewId="0">
      <selection activeCell="A2" sqref="A2:H2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140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141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2.75</v>
      </c>
      <c r="E9" s="3">
        <v>2.75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101</v>
      </c>
      <c r="D11" s="3" t="s">
        <v>142</v>
      </c>
      <c r="E11" s="3"/>
      <c r="F11" s="3" t="s">
        <v>143</v>
      </c>
      <c r="G11" s="3" t="s">
        <v>143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144</v>
      </c>
      <c r="E15" s="3"/>
      <c r="F15" s="21">
        <v>1</v>
      </c>
      <c r="G15" s="21">
        <v>1</v>
      </c>
      <c r="H15" s="3">
        <v>8</v>
      </c>
    </row>
    <row r="16" ht="30" customHeight="1" spans="1:8">
      <c r="A16" s="11"/>
      <c r="B16" s="3"/>
      <c r="C16" s="3" t="s">
        <v>110</v>
      </c>
      <c r="D16" s="3" t="s">
        <v>145</v>
      </c>
      <c r="E16" s="3"/>
      <c r="F16" s="30">
        <v>0</v>
      </c>
      <c r="G16" s="30">
        <v>0</v>
      </c>
      <c r="H16" s="3">
        <v>6</v>
      </c>
    </row>
    <row r="17" ht="30" customHeight="1" spans="1:8">
      <c r="A17" s="11"/>
      <c r="B17" s="3"/>
      <c r="C17" s="3" t="s">
        <v>112</v>
      </c>
      <c r="D17" s="3" t="s">
        <v>146</v>
      </c>
      <c r="E17" s="3"/>
      <c r="F17" s="14">
        <v>1</v>
      </c>
      <c r="G17" s="14">
        <v>1</v>
      </c>
      <c r="H17" s="3">
        <v>6</v>
      </c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147</v>
      </c>
      <c r="E19" s="3"/>
      <c r="F19" s="14" t="s">
        <v>148</v>
      </c>
      <c r="G19" s="14" t="s">
        <v>148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149</v>
      </c>
      <c r="D23" s="3" t="s">
        <v>150</v>
      </c>
      <c r="E23" s="3"/>
      <c r="F23" s="14" t="s">
        <v>139</v>
      </c>
      <c r="G23" s="14" t="s">
        <v>139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7" workbookViewId="0">
      <selection activeCell="N23" sqref="N23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151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152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34.62</v>
      </c>
      <c r="E9" s="3">
        <v>34.62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153</v>
      </c>
      <c r="D11" s="3" t="s">
        <v>154</v>
      </c>
      <c r="E11" s="3"/>
      <c r="F11" s="3" t="s">
        <v>155</v>
      </c>
      <c r="G11" s="3" t="s">
        <v>155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156</v>
      </c>
      <c r="E15" s="3"/>
      <c r="F15" s="14">
        <v>1</v>
      </c>
      <c r="G15" s="14">
        <v>1</v>
      </c>
      <c r="H15" s="3">
        <v>10</v>
      </c>
    </row>
    <row r="16" ht="30" customHeight="1" spans="1:8">
      <c r="A16" s="11"/>
      <c r="B16" s="3"/>
      <c r="C16" s="3" t="s">
        <v>110</v>
      </c>
      <c r="D16" s="3" t="s">
        <v>157</v>
      </c>
      <c r="E16" s="3"/>
      <c r="F16" s="14">
        <v>1</v>
      </c>
      <c r="G16" s="14">
        <v>1</v>
      </c>
      <c r="H16" s="3">
        <v>5</v>
      </c>
    </row>
    <row r="17" ht="30" customHeight="1" spans="1:8">
      <c r="A17" s="11"/>
      <c r="B17" s="3"/>
      <c r="C17" s="3" t="s">
        <v>112</v>
      </c>
      <c r="D17" s="3" t="s">
        <v>158</v>
      </c>
      <c r="E17" s="3"/>
      <c r="F17" s="14">
        <v>1</v>
      </c>
      <c r="G17" s="14">
        <v>1</v>
      </c>
      <c r="H17" s="3">
        <v>5</v>
      </c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159</v>
      </c>
      <c r="E19" s="3"/>
      <c r="F19" s="14">
        <v>1</v>
      </c>
      <c r="G19" s="14">
        <v>1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23" t="s">
        <v>149</v>
      </c>
      <c r="D23" s="3" t="s">
        <v>160</v>
      </c>
      <c r="E23" s="3"/>
      <c r="F23" s="14">
        <v>1</v>
      </c>
      <c r="G23" s="14">
        <v>1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7" workbookViewId="0">
      <selection activeCell="K26" sqref="K26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161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80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32</v>
      </c>
      <c r="E9" s="3">
        <v>27.5</v>
      </c>
      <c r="F9" s="9">
        <f>E9/D9</f>
        <v>0.859375</v>
      </c>
      <c r="G9" s="3">
        <f>20*F9</f>
        <v>17.1875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101</v>
      </c>
      <c r="D11" s="3" t="s">
        <v>102</v>
      </c>
      <c r="E11" s="3"/>
      <c r="F11" s="3" t="s">
        <v>162</v>
      </c>
      <c r="G11" s="3">
        <f>27.5</f>
        <v>27.5</v>
      </c>
      <c r="H11" s="3">
        <v>20</v>
      </c>
    </row>
    <row r="12" ht="30" customHeight="1" spans="1:8">
      <c r="A12" s="11"/>
      <c r="B12" s="12"/>
      <c r="C12" s="13"/>
      <c r="D12" s="3"/>
      <c r="E12" s="3"/>
      <c r="F12" s="3"/>
      <c r="G12" s="3"/>
      <c r="H12" s="3"/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163</v>
      </c>
      <c r="E15" s="3"/>
      <c r="F15" s="3">
        <v>6</v>
      </c>
      <c r="G15" s="3">
        <v>6</v>
      </c>
      <c r="H15" s="3">
        <v>6</v>
      </c>
    </row>
    <row r="16" ht="30" customHeight="1" spans="1:8">
      <c r="A16" s="11"/>
      <c r="B16" s="3"/>
      <c r="C16" s="3" t="s">
        <v>110</v>
      </c>
      <c r="D16" s="3" t="s">
        <v>164</v>
      </c>
      <c r="E16" s="3"/>
      <c r="F16" s="3">
        <v>0</v>
      </c>
      <c r="G16" s="3">
        <v>0</v>
      </c>
      <c r="H16" s="3">
        <v>8</v>
      </c>
    </row>
    <row r="17" ht="30" customHeight="1" spans="1:8">
      <c r="A17" s="11"/>
      <c r="B17" s="3"/>
      <c r="C17" s="3" t="s">
        <v>112</v>
      </c>
      <c r="D17" s="3" t="s">
        <v>165</v>
      </c>
      <c r="E17" s="3"/>
      <c r="F17" s="3" t="s">
        <v>166</v>
      </c>
      <c r="G17" s="3" t="s">
        <v>166</v>
      </c>
      <c r="H17" s="3">
        <v>6</v>
      </c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167</v>
      </c>
      <c r="E19" s="3"/>
      <c r="F19" s="3" t="s">
        <v>166</v>
      </c>
      <c r="G19" s="3" t="s">
        <v>166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3" t="s">
        <v>125</v>
      </c>
      <c r="D23" s="15" t="s">
        <v>168</v>
      </c>
      <c r="E23" s="16"/>
      <c r="F23" s="3" t="s">
        <v>139</v>
      </c>
      <c r="G23" s="3" t="s">
        <v>139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97.18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27" workbookViewId="0">
      <selection activeCell="M26" sqref="M26"/>
    </sheetView>
  </sheetViews>
  <sheetFormatPr defaultColWidth="9" defaultRowHeight="14.4" outlineLevelCol="7"/>
  <cols>
    <col min="4" max="4" width="9.75" customWidth="1"/>
    <col min="5" max="5" width="9.87962962962963" customWidth="1"/>
    <col min="6" max="6" width="11.3796296296296" customWidth="1"/>
    <col min="7" max="7" width="11" customWidth="1"/>
    <col min="8" max="8" width="15.3796296296296" customWidth="1"/>
  </cols>
  <sheetData>
    <row r="1" ht="42.95" customHeight="1" spans="1:8">
      <c r="A1" s="1" t="s">
        <v>169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48</v>
      </c>
      <c r="B3" s="3"/>
      <c r="C3" s="3" t="s">
        <v>79</v>
      </c>
      <c r="D3" s="3"/>
      <c r="E3" s="3"/>
      <c r="F3" s="3"/>
      <c r="G3" s="3"/>
      <c r="H3" s="3"/>
    </row>
    <row r="4" ht="30" customHeight="1" spans="1:8">
      <c r="A4" s="3" t="s">
        <v>90</v>
      </c>
      <c r="B4" s="3"/>
      <c r="C4" s="4" t="s">
        <v>91</v>
      </c>
      <c r="D4" s="4"/>
      <c r="E4" s="4"/>
      <c r="F4" s="3" t="s">
        <v>92</v>
      </c>
      <c r="G4" s="3"/>
      <c r="H4" s="3" t="s">
        <v>3</v>
      </c>
    </row>
    <row r="5" ht="30" customHeight="1" spans="1:8">
      <c r="A5" s="3" t="s">
        <v>93</v>
      </c>
      <c r="B5" s="3"/>
      <c r="C5" s="4" t="s">
        <v>94</v>
      </c>
      <c r="D5" s="4"/>
      <c r="E5" s="4"/>
      <c r="F5" s="4"/>
      <c r="G5" s="4"/>
      <c r="H5" s="4"/>
    </row>
    <row r="6" ht="30" customHeight="1" spans="1:8">
      <c r="A6" s="3" t="s">
        <v>95</v>
      </c>
      <c r="B6" s="3"/>
      <c r="C6" s="4" t="s">
        <v>96</v>
      </c>
      <c r="D6" s="4"/>
      <c r="E6" s="4"/>
      <c r="F6" s="4"/>
      <c r="G6" s="4"/>
      <c r="H6" s="4"/>
    </row>
    <row r="7" ht="30" customHeight="1" spans="1:8">
      <c r="A7" s="3" t="s">
        <v>97</v>
      </c>
      <c r="B7" s="3"/>
      <c r="C7" s="4" t="s">
        <v>132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99</v>
      </c>
      <c r="D9" s="3">
        <v>31.77</v>
      </c>
      <c r="E9" s="3">
        <v>31.77</v>
      </c>
      <c r="F9" s="9">
        <f>E9/D9</f>
        <v>1</v>
      </c>
      <c r="G9" s="3">
        <f>20*F9</f>
        <v>20</v>
      </c>
      <c r="H9" s="3"/>
    </row>
    <row r="10" ht="30" customHeight="1" spans="1:8">
      <c r="A10" s="10" t="s">
        <v>100</v>
      </c>
      <c r="B10" s="3" t="s">
        <v>15</v>
      </c>
      <c r="C10" s="3" t="s">
        <v>16</v>
      </c>
      <c r="D10" s="10" t="s">
        <v>17</v>
      </c>
      <c r="E10" s="10"/>
      <c r="F10" s="10" t="s">
        <v>18</v>
      </c>
      <c r="G10" s="10" t="s">
        <v>19</v>
      </c>
      <c r="H10" s="10" t="s">
        <v>20</v>
      </c>
    </row>
    <row r="11" ht="30" customHeight="1" spans="1:8">
      <c r="A11" s="11"/>
      <c r="B11" s="10" t="s">
        <v>21</v>
      </c>
      <c r="C11" s="3" t="s">
        <v>101</v>
      </c>
      <c r="D11" s="3" t="s">
        <v>170</v>
      </c>
      <c r="E11" s="3"/>
      <c r="F11" s="3" t="s">
        <v>171</v>
      </c>
      <c r="G11" s="3" t="s">
        <v>171</v>
      </c>
      <c r="H11" s="3">
        <v>10</v>
      </c>
    </row>
    <row r="12" ht="30" customHeight="1" spans="1:8">
      <c r="A12" s="11"/>
      <c r="B12" s="12"/>
      <c r="C12" s="3" t="s">
        <v>101</v>
      </c>
      <c r="D12" s="3" t="s">
        <v>172</v>
      </c>
      <c r="E12" s="3"/>
      <c r="F12" s="3" t="s">
        <v>173</v>
      </c>
      <c r="G12" s="3" t="s">
        <v>173</v>
      </c>
      <c r="H12" s="3">
        <v>10</v>
      </c>
    </row>
    <row r="13" ht="30" customHeight="1" spans="1:8">
      <c r="A13" s="11"/>
      <c r="B13" s="12"/>
      <c r="C13" s="13"/>
      <c r="D13" s="3"/>
      <c r="E13" s="3"/>
      <c r="F13" s="3"/>
      <c r="G13" s="3"/>
      <c r="H13" s="3"/>
    </row>
    <row r="14" ht="30" customHeight="1" spans="1:8">
      <c r="A14" s="11"/>
      <c r="B14" s="12"/>
      <c r="C14" s="13"/>
      <c r="D14" s="10"/>
      <c r="E14" s="10"/>
      <c r="F14" s="10"/>
      <c r="G14" s="10"/>
      <c r="H14" s="10"/>
    </row>
    <row r="15" ht="30" customHeight="1" spans="1:8">
      <c r="A15" s="11"/>
      <c r="B15" s="3" t="s">
        <v>24</v>
      </c>
      <c r="C15" s="3" t="s">
        <v>108</v>
      </c>
      <c r="D15" s="3" t="s">
        <v>174</v>
      </c>
      <c r="E15" s="3"/>
      <c r="F15" s="3">
        <v>499</v>
      </c>
      <c r="G15" s="3">
        <v>499</v>
      </c>
      <c r="H15" s="3">
        <v>10</v>
      </c>
    </row>
    <row r="16" ht="30" customHeight="1" spans="1:8">
      <c r="A16" s="11"/>
      <c r="B16" s="3"/>
      <c r="C16" s="3" t="s">
        <v>108</v>
      </c>
      <c r="D16" s="3" t="s">
        <v>175</v>
      </c>
      <c r="E16" s="3"/>
      <c r="F16" s="3">
        <v>114</v>
      </c>
      <c r="G16" s="3">
        <v>114</v>
      </c>
      <c r="H16" s="3">
        <v>10</v>
      </c>
    </row>
    <row r="17" ht="30" customHeight="1" spans="1:8">
      <c r="A17" s="11"/>
      <c r="B17" s="3"/>
      <c r="C17" s="13"/>
      <c r="D17" s="3"/>
      <c r="E17" s="3"/>
      <c r="F17" s="3"/>
      <c r="G17" s="3"/>
      <c r="H17" s="3"/>
    </row>
    <row r="18" ht="30" customHeight="1" spans="1:8">
      <c r="A18" s="11"/>
      <c r="B18" s="3"/>
      <c r="C18" s="13"/>
      <c r="D18" s="3"/>
      <c r="E18" s="3"/>
      <c r="F18" s="3"/>
      <c r="G18" s="3"/>
      <c r="H18" s="3"/>
    </row>
    <row r="19" ht="30" customHeight="1" spans="1:8">
      <c r="A19" s="11"/>
      <c r="B19" s="3" t="s">
        <v>27</v>
      </c>
      <c r="C19" s="3" t="s">
        <v>117</v>
      </c>
      <c r="D19" s="3" t="s">
        <v>176</v>
      </c>
      <c r="E19" s="3"/>
      <c r="F19" s="3" t="s">
        <v>177</v>
      </c>
      <c r="G19" s="3" t="s">
        <v>177</v>
      </c>
      <c r="H19" s="3">
        <v>30</v>
      </c>
    </row>
    <row r="20" ht="30" customHeight="1" spans="1:8">
      <c r="A20" s="11"/>
      <c r="B20" s="3"/>
      <c r="C20" s="13"/>
      <c r="D20" s="3"/>
      <c r="E20" s="3"/>
      <c r="F20" s="3"/>
      <c r="G20" s="3"/>
      <c r="H20" s="3"/>
    </row>
    <row r="21" ht="30" customHeight="1" spans="1:8">
      <c r="A21" s="11"/>
      <c r="B21" s="3"/>
      <c r="C21" s="13"/>
      <c r="D21" s="3"/>
      <c r="E21" s="3"/>
      <c r="F21" s="3"/>
      <c r="G21" s="3"/>
      <c r="H21" s="3"/>
    </row>
    <row r="22" ht="30" customHeight="1" spans="1:8">
      <c r="A22" s="11"/>
      <c r="B22" s="3"/>
      <c r="C22" s="13"/>
      <c r="D22" s="15"/>
      <c r="E22" s="16"/>
      <c r="F22" s="3"/>
      <c r="G22" s="3"/>
      <c r="H22" s="3"/>
    </row>
    <row r="23" ht="30" customHeight="1" spans="1:8">
      <c r="A23" s="12"/>
      <c r="B23" s="3" t="s">
        <v>124</v>
      </c>
      <c r="C23" s="23" t="s">
        <v>149</v>
      </c>
      <c r="D23" s="3" t="s">
        <v>178</v>
      </c>
      <c r="E23" s="3"/>
      <c r="F23" s="3" t="s">
        <v>139</v>
      </c>
      <c r="G23" s="3" t="s">
        <v>139</v>
      </c>
      <c r="H23" s="3">
        <v>10</v>
      </c>
    </row>
    <row r="24" ht="30" customHeight="1" spans="1:8">
      <c r="A24" s="17"/>
      <c r="B24" s="3"/>
      <c r="C24" s="13"/>
      <c r="D24" s="3"/>
      <c r="E24" s="3"/>
      <c r="F24" s="3"/>
      <c r="G24" s="3"/>
      <c r="H24" s="3"/>
    </row>
    <row r="25" ht="30" customHeight="1" spans="1:8">
      <c r="A25" s="3" t="s">
        <v>33</v>
      </c>
      <c r="B25" s="3">
        <v>100</v>
      </c>
      <c r="C25" s="3"/>
      <c r="D25" s="3"/>
      <c r="E25" s="3"/>
      <c r="F25" s="3"/>
      <c r="G25" s="3"/>
      <c r="H25" s="3"/>
    </row>
    <row r="26" ht="180" customHeight="1" spans="1:8">
      <c r="A26" s="3" t="s">
        <v>34</v>
      </c>
      <c r="B26" s="3"/>
      <c r="C26" s="4"/>
      <c r="D26" s="4"/>
      <c r="E26" s="4"/>
      <c r="F26" s="4"/>
      <c r="G26" s="4"/>
      <c r="H26" s="4"/>
    </row>
    <row r="27" ht="180" customHeight="1" spans="1:8">
      <c r="A27" s="3" t="s">
        <v>36</v>
      </c>
      <c r="B27" s="3"/>
      <c r="C27" s="4"/>
      <c r="D27" s="4"/>
      <c r="E27" s="4"/>
      <c r="F27" s="4"/>
      <c r="G27" s="4"/>
      <c r="H27" s="4"/>
    </row>
    <row r="28" ht="180" customHeight="1" spans="1:8">
      <c r="A28" s="3" t="s">
        <v>38</v>
      </c>
      <c r="B28" s="3"/>
      <c r="C28" s="3" t="s">
        <v>39</v>
      </c>
      <c r="D28" s="3"/>
      <c r="E28" s="3"/>
      <c r="F28" s="3"/>
      <c r="G28" s="3"/>
      <c r="H28" s="3"/>
    </row>
    <row r="29" ht="134.1" customHeight="1" spans="1:8">
      <c r="A29" s="18" t="s">
        <v>40</v>
      </c>
      <c r="B29" s="19"/>
      <c r="C29" s="19"/>
      <c r="D29" s="19"/>
      <c r="E29" s="19"/>
      <c r="F29" s="19"/>
      <c r="G29" s="19"/>
      <c r="H29" s="19"/>
    </row>
  </sheetData>
  <mergeCells count="4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B26"/>
    <mergeCell ref="C26:H26"/>
    <mergeCell ref="A27:B27"/>
    <mergeCell ref="C27:H27"/>
    <mergeCell ref="A28:B28"/>
    <mergeCell ref="C28:H28"/>
    <mergeCell ref="A29:H29"/>
    <mergeCell ref="A10:A24"/>
    <mergeCell ref="B11:B14"/>
    <mergeCell ref="B15:B18"/>
    <mergeCell ref="B19:B22"/>
    <mergeCell ref="B23:B24"/>
    <mergeCell ref="A8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整体自评表</vt:lpstr>
      <vt:lpstr>部门整体汇总表</vt:lpstr>
      <vt:lpstr>项目自评汇总表</vt:lpstr>
      <vt:lpstr>体卫艺专项补助项目自评表</vt:lpstr>
      <vt:lpstr>中小学聘用制教师经费项目自评表 </vt:lpstr>
      <vt:lpstr>援疆补贴项目自评表</vt:lpstr>
      <vt:lpstr>义务段学校教辅费项目自评表</vt:lpstr>
      <vt:lpstr>校园安保项目自评表  </vt:lpstr>
      <vt:lpstr>区级公用经费项目自评表 </vt:lpstr>
      <vt:lpstr>临聘人员工资项目自评表</vt:lpstr>
      <vt:lpstr>党建项目自评表</vt:lpstr>
      <vt:lpstr>定额补助项目自评表  </vt:lpstr>
      <vt:lpstr>教师待遇项目自评表</vt:lpstr>
      <vt:lpstr>困难学生及小规模学校课后服务财政补贴项目自评表 </vt:lpstr>
      <vt:lpstr>第三方机构绩效评价报告备案表</vt:lpstr>
      <vt:lpstr>项目自评表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miracle</cp:lastModifiedBy>
  <dcterms:created xsi:type="dcterms:W3CDTF">2022-01-13T09:26:00Z</dcterms:created>
  <dcterms:modified xsi:type="dcterms:W3CDTF">2025-04-22T11:23:03Z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2052-12.1.0.20784</vt:lpwstr>
  </property>
</Properties>
</file>