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90" windowHeight="12165" firstSheet="1" activeTab="8"/>
  </bookViews>
  <sheets>
    <sheet name="部门整体统计表" sheetId="19" r:id="rId1"/>
    <sheet name="项目自评汇总表" sheetId="3" r:id="rId2"/>
    <sheet name="部门整体" sheetId="1" r:id="rId3"/>
    <sheet name="定额补助" sheetId="5" r:id="rId4"/>
    <sheet name="区级公用经费" sheetId="6" r:id="rId5"/>
    <sheet name="义务段学校教辅费" sheetId="14" r:id="rId6"/>
    <sheet name="党建经费" sheetId="4" r:id="rId7"/>
    <sheet name="临聘人员工资" sheetId="15" r:id="rId8"/>
    <sheet name="校园安保" sheetId="20" r:id="rId9"/>
    <sheet name="聘任制经费" sheetId="21" r:id="rId10"/>
    <sheet name="困难学生及小规模学校课后服务财政补贴" sheetId="16" r:id="rId11"/>
    <sheet name="教师待遇" sheetId="17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<sst xmlns="http://schemas.openxmlformats.org/spreadsheetml/2006/main" count="656" uniqueCount="189">
  <si>
    <t>2024年度东西湖区百花学校整体自评统计表</t>
  </si>
  <si>
    <t>填表人：周程</t>
  </si>
  <si>
    <t>联系电话：027-59202204</t>
  </si>
  <si>
    <t>单位：万元</t>
  </si>
  <si>
    <t>序号</t>
  </si>
  <si>
    <t>单位代码</t>
  </si>
  <si>
    <t>预算部门</t>
  </si>
  <si>
    <t>项目名称</t>
  </si>
  <si>
    <t>实施科室（单位）</t>
  </si>
  <si>
    <t>全年预算数</t>
  </si>
  <si>
    <t>全年
执行数</t>
  </si>
  <si>
    <t>执行率</t>
  </si>
  <si>
    <t>部门整体自评得分</t>
  </si>
  <si>
    <t>指标偏差大或未完成原因分析（简要概述）</t>
  </si>
  <si>
    <t>年初
预算数</t>
  </si>
  <si>
    <t>年中追加数/调减数</t>
  </si>
  <si>
    <t>小计</t>
  </si>
  <si>
    <t>预算执行
（20分）</t>
  </si>
  <si>
    <t>成本指标
（20分）</t>
  </si>
  <si>
    <t>产出指标
（20分）</t>
  </si>
  <si>
    <t>效益指标
（30分）</t>
  </si>
  <si>
    <t>满意度
指标
（10分）</t>
  </si>
  <si>
    <t>合计</t>
  </si>
  <si>
    <t>038117</t>
  </si>
  <si>
    <t>武汉市东西湖区百花学校</t>
  </si>
  <si>
    <t>部门整体</t>
  </si>
  <si>
    <t>由于请款进度较慢</t>
  </si>
  <si>
    <t>2024年度武汉市东西湖区百花学校部门项目绩效自评情况汇总表</t>
  </si>
  <si>
    <t>联系电话：15377526119</t>
  </si>
  <si>
    <t>项目自评得分</t>
  </si>
  <si>
    <t>满意度指标
（10分）</t>
  </si>
  <si>
    <t>武汉市百花学校</t>
  </si>
  <si>
    <t>定额补助</t>
  </si>
  <si>
    <t>区级公用经费</t>
  </si>
  <si>
    <t>义务段学校教辅费</t>
  </si>
  <si>
    <t>党建经费</t>
  </si>
  <si>
    <t>请款进度较慢</t>
  </si>
  <si>
    <t>临聘人员工资</t>
  </si>
  <si>
    <t>校园安保</t>
  </si>
  <si>
    <t>中小学聘用制教师经费</t>
  </si>
  <si>
    <t>困难学生及小规模学校课后服务财政补贴</t>
  </si>
  <si>
    <t>教师待遇(班主任津贴)</t>
  </si>
  <si>
    <t>2024年度武汉市东西湖区百花学校
部门整体绩效自评表</t>
  </si>
  <si>
    <t xml:space="preserve">　　单位名称：武汉市东西湖区百花学校                            </t>
  </si>
  <si>
    <t xml:space="preserve"> 填报日期：  2025年04月17日</t>
  </si>
  <si>
    <t>单位名称</t>
  </si>
  <si>
    <t>基本支出总额</t>
  </si>
  <si>
    <t>项目支出总额</t>
  </si>
  <si>
    <t>预算执行情况（万元）
（20分）</t>
  </si>
  <si>
    <t>预算数（A）</t>
  </si>
  <si>
    <t>执行数（B）</t>
  </si>
  <si>
    <t>执行率（B/A）</t>
  </si>
  <si>
    <t>得分</t>
  </si>
  <si>
    <t>（20分*执行率）</t>
  </si>
  <si>
    <t>部门整体支出总额</t>
  </si>
  <si>
    <t>年度绩效目标</t>
  </si>
  <si>
    <t>通过项目的实施，进一步提高我校的质量，办人民满意的教育。激发我校教师工作的积极性，促进教师的专业发展。
在严格执行上级财经纪律制度的前提下，2023年度完成各项资金支出进度要求，保障学校各项工作顺利开展。</t>
  </si>
  <si>
    <t>年度绩效指标</t>
  </si>
  <si>
    <t>一级指标</t>
  </si>
  <si>
    <t>二级指标</t>
  </si>
  <si>
    <t>三级指标</t>
  </si>
  <si>
    <t>年初目标值（A）</t>
  </si>
  <si>
    <t>实际完成值（B）</t>
  </si>
  <si>
    <t>经济成本指标</t>
  </si>
  <si>
    <t>教学成本控制率</t>
  </si>
  <si>
    <t>数量指标</t>
  </si>
  <si>
    <t>各项业务工作安排完成率</t>
  </si>
  <si>
    <t>质量指标</t>
  </si>
  <si>
    <t xml:space="preserve">人员经费及公用经费预算控制率
</t>
  </si>
  <si>
    <t>社会效益指标</t>
  </si>
  <si>
    <t>提升教育教学质量</t>
  </si>
  <si>
    <t>提升单位形象</t>
  </si>
  <si>
    <t>提升</t>
  </si>
  <si>
    <t xml:space="preserve">   群众满意度  指标</t>
  </si>
  <si>
    <t>社会满意度</t>
  </si>
  <si>
    <t>95%以上</t>
  </si>
  <si>
    <t>总分</t>
  </si>
  <si>
    <t>偏差大或目标未完成原因分析</t>
  </si>
  <si>
    <t>由于请款进度较慢，我校未能开展部分项目，导致总体执行数下降，执行率降低。</t>
  </si>
  <si>
    <t>改进措施及结果应用方案</t>
  </si>
  <si>
    <t>我校将加大资金使用效率，高质量完成项目执行效果。</t>
  </si>
  <si>
    <t>单位主要负责人
签批意见</t>
  </si>
  <si>
    <t xml:space="preserve">                    签名：               
                           年      月      日</t>
  </si>
  <si>
    <t>2024年度武汉市东西湖区百花学校
定额补助项目绩效自评表</t>
  </si>
  <si>
    <t>单位名称：武汉市东西湖区百花学校                         填报日期：2025年04月17日</t>
  </si>
  <si>
    <t>主管部门</t>
  </si>
  <si>
    <t>武汉市东西湖区教育局</t>
  </si>
  <si>
    <t>项目实施单位</t>
  </si>
  <si>
    <t>百花学校</t>
  </si>
  <si>
    <t>项目类别</t>
  </si>
  <si>
    <t>1、部门预算项目   ☑  2、区直专项   □</t>
  </si>
  <si>
    <t>项目属性</t>
  </si>
  <si>
    <t>1、持续性项目     ☑   2、新增性项目 □</t>
  </si>
  <si>
    <t>项目类型</t>
  </si>
  <si>
    <t>1、常年性项目     ☑   2、延续性项目 □      3、一次性项目 □</t>
  </si>
  <si>
    <t>预算执行
情况（万元）
（20分）</t>
  </si>
  <si>
    <t>得分
（20分*执行率）</t>
  </si>
  <si>
    <t>年度财政资金总额</t>
  </si>
  <si>
    <t>年度
绩效
目标</t>
  </si>
  <si>
    <t>成本指标（20分）</t>
  </si>
  <si>
    <t>伙食补助标准　</t>
  </si>
  <si>
    <t>6600元每人每年</t>
  </si>
  <si>
    <t>产出
指标
（20分）</t>
  </si>
  <si>
    <t>补助在职教职工人次数数</t>
  </si>
  <si>
    <t>补助覆盖率</t>
  </si>
  <si>
    <t>保障教职工基本需求，提高教师生活质量　</t>
  </si>
  <si>
    <t>保障</t>
  </si>
  <si>
    <t>服务对象
满意度指标</t>
  </si>
  <si>
    <t>教职工满意度</t>
  </si>
  <si>
    <t>≥90%</t>
  </si>
  <si>
    <t>偏差大或
目标未完成
原因分析</t>
  </si>
  <si>
    <t>无</t>
  </si>
  <si>
    <t>改进措施及
结果应用方案</t>
  </si>
  <si>
    <t xml:space="preserve">    
                          签名：               
                                                年    月     日</t>
  </si>
  <si>
    <t>备注：
1.预算执行情况口径：预算数为调整后财政资金总额（包括上年结余结转），执行数为资金使用单位财政资金实际支出数。
2.定量指标完成数汇总原则：绝对值直接累加计算，相对值按照资金额度加权平均计算。定量指标计分原则：正向指标（即目标值为≥X,得分=权重*B/A），反向指标（即目标值为≤X，得分=权重*A/B），得分不得突破权重总额。定量指标先汇总完成数，再计算得分。
3.定性指标计分原则：达成预期指标、部分达成预期指标并具有一定效果、未达成预期指标且效果较差三档，分别按照该指标对应分值区间100-80%（含80%）、80-50%（含50%）、50-0%合理确定分值。汇总时，以资金额度为权重，对分值进行加权平均计算。
4.基于经济性和必要性等因素考虑，满意度指标暂可不作为必评指标。</t>
  </si>
  <si>
    <r>
      <rPr>
        <b/>
        <sz val="20"/>
        <color theme="1"/>
        <rFont val="方正小标宋简体"/>
        <charset val="134"/>
      </rPr>
      <t>2024年度武汉市东西湖区百花学校</t>
    </r>
    <r>
      <rPr>
        <b/>
        <u/>
        <sz val="20"/>
        <color theme="1"/>
        <rFont val="方正小标宋简体"/>
        <charset val="134"/>
      </rPr>
      <t xml:space="preserve">
</t>
    </r>
    <r>
      <rPr>
        <b/>
        <sz val="20"/>
        <color theme="1"/>
        <rFont val="方正小标宋简体"/>
        <charset val="134"/>
      </rPr>
      <t>区级公用经费项目绩效自评表</t>
    </r>
  </si>
  <si>
    <t>单位名称：武汉市东西湖区百花学校                       填报日期：2025年04月17日</t>
  </si>
  <si>
    <t>1、部门预算项目   ☑   2、区直专项   □</t>
  </si>
  <si>
    <t>区级公用经费生均标准</t>
  </si>
  <si>
    <t>小学378元/生，初中402元/生</t>
  </si>
  <si>
    <t>区级公用经费人数</t>
  </si>
  <si>
    <t>小学1075人.初中238人</t>
  </si>
  <si>
    <t>区级公用经费补助学校数</t>
  </si>
  <si>
    <t>保障学校日常运转　</t>
  </si>
  <si>
    <t>完成</t>
  </si>
  <si>
    <t>教育教学活动顺利开展</t>
  </si>
  <si>
    <t>顺利开展</t>
  </si>
  <si>
    <t>可持续
影响指标</t>
  </si>
  <si>
    <t>教育教学质量稳步提升</t>
  </si>
  <si>
    <t>师生满意率</t>
  </si>
  <si>
    <t>进一步细化预算项目指标值，提高项目实施效果。</t>
  </si>
  <si>
    <t xml:space="preserve">                                  签名：               
                                                年    月     日</t>
  </si>
  <si>
    <r>
      <rPr>
        <b/>
        <sz val="20"/>
        <color theme="1"/>
        <rFont val="方正小标宋简体"/>
        <charset val="134"/>
      </rPr>
      <t>2024年度武汉市东西湖区百花学校</t>
    </r>
    <r>
      <rPr>
        <b/>
        <u/>
        <sz val="20"/>
        <color theme="1"/>
        <rFont val="方正小标宋简体"/>
        <charset val="134"/>
      </rPr>
      <t xml:space="preserve">
</t>
    </r>
    <r>
      <rPr>
        <b/>
        <sz val="20"/>
        <color theme="1"/>
        <rFont val="方正小标宋简体"/>
        <charset val="134"/>
      </rPr>
      <t>义务段学校教辅费项目绩效自评表</t>
    </r>
  </si>
  <si>
    <t>1、部门预算项目  ☑   2、区直专项   □</t>
  </si>
  <si>
    <t>义务段学校教辅费生均标准</t>
  </si>
  <si>
    <t>小学1-2年级50元/生·学期，小学3-6年级70元/生·学期，初中135元/生·学期</t>
  </si>
  <si>
    <t>人数</t>
  </si>
  <si>
    <t>数量指标教辅费发放率</t>
  </si>
  <si>
    <t>教科书是否按时发放</t>
  </si>
  <si>
    <t>按时完成</t>
  </si>
  <si>
    <t xml:space="preserve">                                   签名：    
                                                年    月     日</t>
  </si>
  <si>
    <r>
      <rPr>
        <b/>
        <sz val="20"/>
        <color theme="1"/>
        <rFont val="方正小标宋简体"/>
        <charset val="134"/>
      </rPr>
      <t>2024年度武汉市东西湖区百花学校</t>
    </r>
    <r>
      <rPr>
        <b/>
        <u/>
        <sz val="20"/>
        <color theme="1"/>
        <rFont val="方正小标宋简体"/>
        <charset val="134"/>
      </rPr>
      <t xml:space="preserve">
</t>
    </r>
    <r>
      <rPr>
        <b/>
        <sz val="20"/>
        <color theme="1"/>
        <rFont val="方正小标宋简体"/>
        <charset val="134"/>
      </rPr>
      <t>党建经费项目绩效自评表</t>
    </r>
  </si>
  <si>
    <t>单位名称：武汉市东西湖区百花学校                       填报日期： 2025年04月17日</t>
  </si>
  <si>
    <t>经济成本
指标</t>
  </si>
  <si>
    <t>党员人均活动成本</t>
  </si>
  <si>
    <t>不低于200元/人</t>
  </si>
  <si>
    <t>党员培训人数</t>
  </si>
  <si>
    <t>开展好“三会一课”、主题党日活动、党员和入党积极分子教育培训、购买书籍，学习调研等红色教育活动　</t>
  </si>
  <si>
    <t>按照上级党员教育培训工作要求完成各项培训教育活动</t>
  </si>
  <si>
    <t>社会效益
指标</t>
  </si>
  <si>
    <t>提高全区教育系统党员的政治素质和服务质量　活动长效影响度及在全系统营造良好风气</t>
  </si>
  <si>
    <t>　弘扬“三种精神”，按照“五化”标准，建强基层党组织；深化“五亮”行动，提高作风建设。</t>
  </si>
  <si>
    <t>提高</t>
  </si>
  <si>
    <t>群众满意度</t>
  </si>
  <si>
    <t>由于请款进度较慢，2024年党建活动开展未能较好完成。</t>
  </si>
  <si>
    <t>进一步提高资金使用效率。</t>
  </si>
  <si>
    <t xml:space="preserve">                                          签名：               
                                            年    月     日</t>
  </si>
  <si>
    <r>
      <rPr>
        <b/>
        <sz val="20"/>
        <color theme="1"/>
        <rFont val="方正小标宋简体"/>
        <charset val="134"/>
      </rPr>
      <t>2024年度武汉市东西湖区百花学校</t>
    </r>
    <r>
      <rPr>
        <b/>
        <u/>
        <sz val="20"/>
        <color theme="1"/>
        <rFont val="方正小标宋简体"/>
        <charset val="134"/>
      </rPr>
      <t xml:space="preserve">
</t>
    </r>
    <r>
      <rPr>
        <b/>
        <sz val="20"/>
        <color theme="1"/>
        <rFont val="方正小标宋简体"/>
        <charset val="134"/>
      </rPr>
      <t>临聘人员工资项目绩效自评表</t>
    </r>
  </si>
  <si>
    <t>1、持续性项目     ☑  2、新增性项目 □</t>
  </si>
  <si>
    <t>按上级拨付要求执行</t>
  </si>
  <si>
    <t>按文件执行</t>
  </si>
  <si>
    <t>发放到位人数</t>
  </si>
  <si>
    <t xml:space="preserve">每月按时发放
</t>
  </si>
  <si>
    <t>满足学校教学工作需求，确保学校教育教学工作正常进行</t>
  </si>
  <si>
    <t>确保</t>
  </si>
  <si>
    <t>由于请款进度较慢。</t>
  </si>
  <si>
    <t>签名：               
                                                年    月     日</t>
  </si>
  <si>
    <r>
      <rPr>
        <b/>
        <sz val="20"/>
        <color theme="1"/>
        <rFont val="方正小标宋简体"/>
        <charset val="134"/>
      </rPr>
      <t>2025年度武汉市东西湖区百花学校</t>
    </r>
    <r>
      <rPr>
        <b/>
        <u/>
        <sz val="20"/>
        <color theme="1"/>
        <rFont val="方正小标宋简体"/>
        <charset val="134"/>
      </rPr>
      <t xml:space="preserve">
</t>
    </r>
    <r>
      <rPr>
        <b/>
        <sz val="20"/>
        <color theme="1"/>
        <rFont val="方正小标宋简体"/>
        <charset val="134"/>
      </rPr>
      <t>校园安保项目绩效自评表</t>
    </r>
  </si>
  <si>
    <t>满足学校安全工作需求，确保学校教育教学工作正常进行</t>
  </si>
  <si>
    <t>学校安全工作顺利开展</t>
  </si>
  <si>
    <t>校园平安稳步提升</t>
  </si>
  <si>
    <t>2024年度武汉市东西湖区百花学校
中小学聘用制教师经费项目绩效自评表</t>
  </si>
  <si>
    <t>2024年度武汉市东西湖区百花学校
困难学生及小规模学校课后服务财政补贴项目绩效自评表</t>
  </si>
  <si>
    <t>单位名称：武汉市东西湖区百花学校                填报日期：2025年04月17日</t>
  </si>
  <si>
    <t>1、持续性项目    ☑   2、新增性项目 □</t>
  </si>
  <si>
    <t>1、常年性项目     ☑  2、延续性项目 □      3、一次性项目 □</t>
  </si>
  <si>
    <t>不超过预算</t>
  </si>
  <si>
    <t>未超过预算</t>
  </si>
  <si>
    <t>补贴学生人数</t>
  </si>
  <si>
    <t>保障学校日常运转</t>
  </si>
  <si>
    <t>减轻困难学生家庭负担</t>
  </si>
  <si>
    <t>减轻</t>
  </si>
  <si>
    <t>签名：               
                              年    月     日</t>
  </si>
  <si>
    <t>2024年度武汉市东西湖区百花学校
教师待遇(班主任津贴)项目绩效自评表</t>
  </si>
  <si>
    <t>教师人数</t>
  </si>
  <si>
    <t>保持队伍稳定</t>
  </si>
  <si>
    <t>保持</t>
  </si>
  <si>
    <t>教师满意率</t>
  </si>
  <si>
    <t xml:space="preserve">                            签名：               
                                         年    月 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</si>
</sst>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#,##0.00_ "/>
  </numFmts>
  <fonts count="47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1"/>
      <color theme="1"/>
      <name val="楷体_GB2312"/>
      <charset val="134"/>
    </font>
    <font>
      <b/>
      <sz val="10.5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黑体"/>
      <charset val="134"/>
    </font>
    <font>
      <b/>
      <sz val="12"/>
      <name val="宋体"/>
      <charset val="134"/>
    </font>
    <font>
      <b/>
      <sz val="10.5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b/>
      <sz val="14"/>
      <color theme="1"/>
      <name val="方正小标宋简体"/>
      <charset val="134"/>
    </font>
    <font>
      <b/>
      <sz val="8"/>
      <color theme="1"/>
      <name val="宋体"/>
      <charset val="134"/>
    </font>
    <font>
      <b/>
      <sz val="9"/>
      <color theme="1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name val="黑体"/>
      <charset val="134"/>
    </font>
    <font>
      <b/>
      <sz val="22"/>
      <name val="方正小标宋简体"/>
      <charset val="134"/>
    </font>
    <font>
      <b/>
      <sz val="22"/>
      <name val="宋体"/>
      <charset val="134"/>
      <scheme val="minor"/>
    </font>
    <font>
      <b/>
      <sz val="11"/>
      <name val="黑体"/>
      <charset val="134"/>
    </font>
    <font>
      <b/>
      <sz val="11"/>
      <name val="宋体"/>
      <charset val="134"/>
      <scheme val="minor"/>
    </font>
    <font>
      <b/>
      <sz val="9"/>
      <name val="SimSun"/>
      <charset val="134"/>
    </font>
    <font>
      <sz val="22"/>
      <name val="方正小标宋简体"/>
      <charset val="134"/>
    </font>
    <font>
      <sz val="22"/>
      <name val="宋体"/>
      <charset val="134"/>
      <scheme val="minor"/>
    </font>
    <font>
      <sz val="9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永中宋体"/>
      <charset val="134"/>
    </font>
    <font>
      <b/>
      <u/>
      <sz val="20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E8EAEC"/>
      </left>
      <right style="thin">
        <color rgb="FFE8EAEC"/>
      </right>
      <top style="thin">
        <color rgb="FFE8EAEC"/>
      </top>
      <bottom style="thin">
        <color rgb="FFE8EAE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0" fillId="0" borderId="0" applyProtection="0"/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2" borderId="18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" borderId="21" applyNumberFormat="0" applyAlignment="0" applyProtection="0">
      <alignment vertical="center"/>
    </xf>
    <xf numFmtId="0" fontId="35" fillId="4" borderId="22" applyNumberFormat="0" applyAlignment="0" applyProtection="0">
      <alignment vertical="center"/>
    </xf>
    <xf numFmtId="0" fontId="36" fillId="4" borderId="21" applyNumberFormat="0" applyAlignment="0" applyProtection="0">
      <alignment vertical="center"/>
    </xf>
    <xf numFmtId="0" fontId="37" fillId="5" borderId="23" applyNumberFormat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0" fillId="0" borderId="0"/>
    <xf numFmtId="0" fontId="45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24">
    <xf numFmtId="0" fontId="0" fillId="0" borderId="0" xfId="0" applyAlignment="1">
      <alignment vertical="center"/>
    </xf>
    <xf numFmtId="0" fontId="1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 wrapText="1"/>
    </xf>
    <xf numFmtId="10" fontId="7" fillId="0" borderId="0" xfId="3" applyNumberFormat="1" applyFont="1" applyFill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9" fontId="8" fillId="0" borderId="11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 applyProtection="1">
      <alignment horizontal="center" vertical="center"/>
    </xf>
    <xf numFmtId="9" fontId="4" fillId="0" borderId="1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left" vertical="center" wrapText="1"/>
    </xf>
    <xf numFmtId="0" fontId="10" fillId="0" borderId="0" xfId="0" applyFont="1" applyFill="1" applyAlignment="1" applyProtection="1">
      <alignment horizontal="left" vertical="center"/>
    </xf>
    <xf numFmtId="0" fontId="11" fillId="0" borderId="0" xfId="0" applyFont="1" applyFill="1" applyAlignment="1" applyProtection="1">
      <alignment horizontal="center" vertical="center" wrapText="1"/>
    </xf>
    <xf numFmtId="0" fontId="11" fillId="0" borderId="0" xfId="0" applyFont="1" applyFill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/>
    </xf>
    <xf numFmtId="0" fontId="8" fillId="0" borderId="12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8" fillId="0" borderId="11" xfId="0" applyFont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12" fillId="0" borderId="9" xfId="0" applyFont="1" applyFill="1" applyBorder="1" applyAlignment="1" applyProtection="1">
      <alignment horizontal="center" vertical="center" wrapText="1"/>
    </xf>
    <xf numFmtId="0" fontId="12" fillId="0" borderId="10" xfId="0" applyFont="1" applyFill="1" applyBorder="1" applyAlignment="1" applyProtection="1">
      <alignment horizontal="center" vertical="center" wrapText="1"/>
    </xf>
    <xf numFmtId="9" fontId="12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 wrapText="1"/>
    </xf>
    <xf numFmtId="10" fontId="15" fillId="0" borderId="1" xfId="3" applyNumberFormat="1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9" fontId="15" fillId="0" borderId="1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9" fontId="15" fillId="0" borderId="0" xfId="3" applyFont="1" applyAlignment="1">
      <alignment horizontal="center" vertical="center"/>
    </xf>
    <xf numFmtId="178" fontId="15" fillId="0" borderId="1" xfId="0" applyNumberFormat="1" applyFont="1" applyFill="1" applyBorder="1" applyAlignment="1">
      <alignment horizontal="left" vertical="center" wrapText="1"/>
    </xf>
    <xf numFmtId="178" fontId="0" fillId="0" borderId="0" xfId="0" applyNumberFormat="1" applyFill="1" applyAlignment="1">
      <alignment vertical="center"/>
    </xf>
    <xf numFmtId="9" fontId="15" fillId="0" borderId="9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17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 wrapText="1"/>
    </xf>
    <xf numFmtId="0" fontId="20" fillId="0" borderId="8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 wrapText="1"/>
    </xf>
    <xf numFmtId="0" fontId="20" fillId="0" borderId="6" xfId="0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/>
    </xf>
    <xf numFmtId="4" fontId="22" fillId="0" borderId="17" xfId="0" applyNumberFormat="1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vertical="center"/>
    </xf>
    <xf numFmtId="176" fontId="21" fillId="0" borderId="1" xfId="0" applyNumberFormat="1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vertical="center"/>
    </xf>
    <xf numFmtId="0" fontId="16" fillId="0" borderId="1" xfId="0" applyFont="1" applyFill="1" applyBorder="1" applyAlignment="1" applyProtection="1">
      <alignment horizontal="center" vertical="center" wrapText="1"/>
    </xf>
    <xf numFmtId="176" fontId="16" fillId="0" borderId="1" xfId="0" applyNumberFormat="1" applyFont="1" applyFill="1" applyBorder="1" applyAlignment="1" applyProtection="1">
      <alignment vertical="center"/>
    </xf>
    <xf numFmtId="0" fontId="20" fillId="0" borderId="9" xfId="0" applyFont="1" applyFill="1" applyBorder="1" applyAlignment="1" applyProtection="1">
      <alignment horizontal="center" vertical="center" wrapText="1"/>
    </xf>
    <xf numFmtId="0" fontId="20" fillId="0" borderId="16" xfId="0" applyFont="1" applyFill="1" applyBorder="1" applyAlignment="1" applyProtection="1">
      <alignment horizontal="center" vertical="center" wrapText="1"/>
    </xf>
    <xf numFmtId="0" fontId="20" fillId="0" borderId="10" xfId="0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vertical="center" wrapText="1"/>
    </xf>
    <xf numFmtId="10" fontId="16" fillId="0" borderId="0" xfId="0" applyNumberFormat="1" applyFont="1" applyFill="1" applyAlignment="1" applyProtection="1">
      <alignment vertical="center"/>
    </xf>
    <xf numFmtId="177" fontId="21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176" fontId="1" fillId="0" borderId="0" xfId="0" applyNumberFormat="1" applyFont="1" applyFill="1" applyAlignment="1" applyProtection="1">
      <alignment vertical="center"/>
    </xf>
    <xf numFmtId="10" fontId="1" fillId="0" borderId="0" xfId="0" applyNumberFormat="1" applyFont="1" applyFill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horizontal="center" vertical="center" wrapText="1"/>
    </xf>
    <xf numFmtId="176" fontId="24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176" fontId="0" fillId="0" borderId="0" xfId="0" applyNumberFormat="1" applyFont="1" applyFill="1" applyAlignment="1" applyProtection="1">
      <alignment horizontal="center" vertical="center" wrapText="1"/>
    </xf>
    <xf numFmtId="0" fontId="17" fillId="0" borderId="8" xfId="0" applyFont="1" applyFill="1" applyBorder="1" applyAlignment="1" applyProtection="1">
      <alignment horizontal="center" vertical="center" wrapText="1"/>
    </xf>
    <xf numFmtId="176" fontId="17" fillId="0" borderId="1" xfId="0" applyNumberFormat="1" applyFont="1" applyFill="1" applyBorder="1" applyAlignment="1" applyProtection="1">
      <alignment horizontal="center" vertical="center" wrapText="1"/>
    </xf>
    <xf numFmtId="0" fontId="17" fillId="0" borderId="6" xfId="0" applyFont="1" applyFill="1" applyBorder="1" applyAlignment="1" applyProtection="1">
      <alignment horizontal="center" vertical="center" wrapText="1"/>
    </xf>
    <xf numFmtId="176" fontId="17" fillId="0" borderId="6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>
      <alignment vertical="center"/>
    </xf>
    <xf numFmtId="10" fontId="24" fillId="0" borderId="0" xfId="52" applyNumberFormat="1" applyFon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 applyProtection="1">
      <alignment horizontal="center" vertical="center" wrapText="1"/>
    </xf>
    <xf numFmtId="10" fontId="0" fillId="0" borderId="0" xfId="52" applyNumberFormat="1" applyFont="1" applyFill="1" applyBorder="1" applyAlignment="1">
      <alignment horizontal="center" vertical="center" wrapText="1"/>
    </xf>
    <xf numFmtId="176" fontId="17" fillId="0" borderId="8" xfId="0" applyNumberFormat="1" applyFont="1" applyFill="1" applyBorder="1" applyAlignment="1" applyProtection="1">
      <alignment horizontal="center" vertical="center" wrapText="1"/>
    </xf>
    <xf numFmtId="10" fontId="17" fillId="0" borderId="1" xfId="52" applyNumberFormat="1" applyFont="1" applyFill="1" applyBorder="1" applyAlignment="1">
      <alignment horizontal="center" vertical="center" wrapText="1"/>
    </xf>
    <xf numFmtId="0" fontId="17" fillId="0" borderId="16" xfId="0" applyFont="1" applyFill="1" applyBorder="1" applyAlignment="1" applyProtection="1">
      <alignment horizontal="center" vertical="center" wrapText="1"/>
    </xf>
    <xf numFmtId="0" fontId="17" fillId="0" borderId="10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10" fontId="1" fillId="0" borderId="1" xfId="0" applyNumberFormat="1" applyFont="1" applyFill="1" applyBorder="1" applyAlignment="1" applyProtection="1">
      <alignment horizontal="center" vertical="center"/>
    </xf>
    <xf numFmtId="10" fontId="1" fillId="0" borderId="0" xfId="0" applyNumberFormat="1" applyFont="1" applyFill="1" applyBorder="1" applyAlignment="1" applyProtection="1">
      <alignment horizontal="center" vertical="center"/>
    </xf>
    <xf numFmtId="0" fontId="25" fillId="0" borderId="8" xfId="0" applyFont="1" applyFill="1" applyBorder="1" applyAlignment="1" applyProtection="1">
      <alignment horizontal="center" vertical="center" wrapText="1"/>
    </xf>
    <xf numFmtId="0" fontId="25" fillId="0" borderId="6" xfId="0" applyFont="1" applyFill="1" applyBorder="1" applyAlignment="1" applyProtection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2006年附加预算表" xfId="50"/>
    <cellStyle name="常规 3" xfId="51"/>
    <cellStyle name="百分比 5" xfId="52"/>
  </cellStyles>
  <tableStyles count="0" defaultTableStyle="TableStyleMedium2" defaultPivotStyle="PivotStyleLight16"/>
  <colors>
    <mruColors>
      <color rgb="00339966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7"/>
  <sheetViews>
    <sheetView workbookViewId="0">
      <selection activeCell="S4" sqref="S4"/>
    </sheetView>
  </sheetViews>
  <sheetFormatPr defaultColWidth="9" defaultRowHeight="13.5"/>
  <cols>
    <col min="1" max="2" width="9" style="94"/>
    <col min="3" max="3" width="23.375" style="94" customWidth="1"/>
    <col min="4" max="4" width="9" style="94"/>
    <col min="5" max="5" width="23.375" style="1" customWidth="1"/>
    <col min="6" max="6" width="10.375" style="95" customWidth="1"/>
    <col min="7" max="7" width="9.625" style="95" customWidth="1"/>
    <col min="8" max="8" width="11.5" style="95"/>
    <col min="9" max="9" width="10.375" style="95" customWidth="1"/>
    <col min="10" max="10" width="9.875" style="96" customWidth="1"/>
    <col min="11" max="16" width="9" style="94"/>
    <col min="17" max="17" width="15.375" style="94" customWidth="1"/>
    <col min="18" max="16384" width="9" style="1"/>
  </cols>
  <sheetData>
    <row r="1" ht="58" customHeight="1" spans="1:17">
      <c r="A1" s="97" t="s">
        <v>0</v>
      </c>
      <c r="B1" s="97"/>
      <c r="C1" s="97"/>
      <c r="D1" s="98"/>
      <c r="E1" s="98"/>
      <c r="F1" s="99"/>
      <c r="G1" s="99"/>
      <c r="H1" s="99"/>
      <c r="I1" s="99"/>
      <c r="J1" s="112"/>
      <c r="K1" s="98"/>
      <c r="L1" s="98"/>
      <c r="M1" s="98"/>
      <c r="N1" s="98"/>
      <c r="O1" s="98"/>
      <c r="P1" s="98"/>
      <c r="Q1" s="98"/>
    </row>
    <row r="2" ht="48" customHeight="1" spans="1:17">
      <c r="A2" s="100" t="s">
        <v>1</v>
      </c>
      <c r="B2" s="100"/>
      <c r="C2" s="100"/>
      <c r="D2" s="100"/>
      <c r="E2" s="100"/>
      <c r="F2" s="101" t="s">
        <v>2</v>
      </c>
      <c r="G2" s="101"/>
      <c r="H2" s="101"/>
      <c r="I2" s="113"/>
      <c r="J2" s="114"/>
      <c r="K2" s="100"/>
      <c r="L2" s="100"/>
      <c r="M2" s="100"/>
      <c r="N2" s="100"/>
      <c r="O2" s="100"/>
      <c r="P2" s="100"/>
      <c r="Q2" s="100" t="s">
        <v>3</v>
      </c>
    </row>
    <row r="3" ht="35" customHeight="1" spans="1:17">
      <c r="A3" s="102" t="s">
        <v>4</v>
      </c>
      <c r="B3" s="102" t="s">
        <v>5</v>
      </c>
      <c r="C3" s="102" t="s">
        <v>6</v>
      </c>
      <c r="D3" s="102" t="s">
        <v>7</v>
      </c>
      <c r="E3" s="102" t="s">
        <v>8</v>
      </c>
      <c r="F3" s="103" t="s">
        <v>9</v>
      </c>
      <c r="G3" s="103"/>
      <c r="H3" s="103"/>
      <c r="I3" s="115" t="s">
        <v>10</v>
      </c>
      <c r="J3" s="116" t="s">
        <v>11</v>
      </c>
      <c r="K3" s="117" t="s">
        <v>12</v>
      </c>
      <c r="L3" s="117"/>
      <c r="M3" s="117"/>
      <c r="N3" s="117"/>
      <c r="O3" s="117"/>
      <c r="P3" s="118"/>
      <c r="Q3" s="122" t="s">
        <v>13</v>
      </c>
    </row>
    <row r="4" ht="68" customHeight="1" spans="1:17">
      <c r="A4" s="104"/>
      <c r="B4" s="104"/>
      <c r="C4" s="104"/>
      <c r="D4" s="104"/>
      <c r="E4" s="104"/>
      <c r="F4" s="105" t="s">
        <v>14</v>
      </c>
      <c r="G4" s="105" t="s">
        <v>15</v>
      </c>
      <c r="H4" s="105" t="s">
        <v>16</v>
      </c>
      <c r="I4" s="105"/>
      <c r="J4" s="116"/>
      <c r="K4" s="118" t="s">
        <v>17</v>
      </c>
      <c r="L4" s="119" t="s">
        <v>18</v>
      </c>
      <c r="M4" s="119" t="s">
        <v>19</v>
      </c>
      <c r="N4" s="119" t="s">
        <v>20</v>
      </c>
      <c r="O4" s="119" t="s">
        <v>21</v>
      </c>
      <c r="P4" s="119" t="s">
        <v>22</v>
      </c>
      <c r="Q4" s="123"/>
    </row>
    <row r="5" ht="57" customHeight="1" spans="1:17">
      <c r="A5" s="106">
        <v>1</v>
      </c>
      <c r="B5" s="107" t="s">
        <v>23</v>
      </c>
      <c r="C5" s="106" t="s">
        <v>24</v>
      </c>
      <c r="D5" s="106" t="s">
        <v>25</v>
      </c>
      <c r="E5" s="106" t="s">
        <v>24</v>
      </c>
      <c r="F5" s="108">
        <v>2324.89</v>
      </c>
      <c r="G5" s="108">
        <v>358.25</v>
      </c>
      <c r="H5" s="108">
        <v>2683.24</v>
      </c>
      <c r="I5" s="108">
        <v>2141.87</v>
      </c>
      <c r="J5" s="120">
        <v>0.7982</v>
      </c>
      <c r="K5" s="106">
        <v>15.96</v>
      </c>
      <c r="L5" s="106">
        <v>20</v>
      </c>
      <c r="M5" s="106">
        <v>19.5</v>
      </c>
      <c r="N5" s="106">
        <v>29.5</v>
      </c>
      <c r="O5" s="106">
        <v>10</v>
      </c>
      <c r="P5" s="106">
        <f>SUM(K5:O5)</f>
        <v>94.96</v>
      </c>
      <c r="Q5" s="106" t="s">
        <v>26</v>
      </c>
    </row>
    <row r="6" ht="53" customHeight="1" spans="1:17">
      <c r="A6" s="106"/>
      <c r="B6" s="107"/>
      <c r="C6" s="106"/>
      <c r="D6" s="106"/>
      <c r="E6" s="106"/>
      <c r="F6" s="108"/>
      <c r="G6" s="108"/>
      <c r="H6" s="108"/>
      <c r="I6" s="108"/>
      <c r="J6" s="120"/>
      <c r="K6" s="106"/>
      <c r="L6" s="106"/>
      <c r="M6" s="106"/>
      <c r="N6" s="106"/>
      <c r="O6" s="106"/>
      <c r="P6" s="106"/>
      <c r="Q6" s="106"/>
    </row>
    <row r="7" s="93" customFormat="1" spans="1:17">
      <c r="A7" s="109"/>
      <c r="B7" s="110"/>
      <c r="C7" s="109"/>
      <c r="D7" s="109"/>
      <c r="E7" s="109"/>
      <c r="F7" s="111"/>
      <c r="G7" s="111"/>
      <c r="H7" s="111"/>
      <c r="I7" s="111"/>
      <c r="J7" s="121"/>
      <c r="K7" s="109"/>
      <c r="L7" s="109"/>
      <c r="M7" s="109"/>
      <c r="N7" s="109"/>
      <c r="O7" s="109"/>
      <c r="P7" s="109"/>
      <c r="Q7" s="109"/>
    </row>
    <row r="8" s="93" customFormat="1" spans="1:17">
      <c r="A8" s="109"/>
      <c r="B8" s="110"/>
      <c r="C8" s="109"/>
      <c r="D8" s="109"/>
      <c r="E8" s="109"/>
      <c r="F8" s="111"/>
      <c r="G8" s="111"/>
      <c r="H8" s="111"/>
      <c r="I8" s="111"/>
      <c r="J8" s="121"/>
      <c r="K8" s="109"/>
      <c r="L8" s="109"/>
      <c r="M8" s="109"/>
      <c r="N8" s="109"/>
      <c r="O8" s="109"/>
      <c r="P8" s="109"/>
      <c r="Q8" s="109"/>
    </row>
    <row r="9" s="93" customFormat="1" spans="1:17">
      <c r="A9" s="109"/>
      <c r="B9" s="110"/>
      <c r="C9" s="109"/>
      <c r="D9" s="109"/>
      <c r="E9" s="109"/>
      <c r="F9" s="111"/>
      <c r="G9" s="111"/>
      <c r="H9" s="111"/>
      <c r="I9" s="111"/>
      <c r="J9" s="121"/>
      <c r="K9" s="109"/>
      <c r="L9" s="109"/>
      <c r="M9" s="109"/>
      <c r="N9" s="109"/>
      <c r="O9" s="109"/>
      <c r="P9" s="109"/>
      <c r="Q9" s="109"/>
    </row>
    <row r="10" s="93" customFormat="1" spans="1:17">
      <c r="A10" s="109"/>
      <c r="B10" s="110"/>
      <c r="C10" s="109"/>
      <c r="D10" s="109"/>
      <c r="E10" s="109"/>
      <c r="F10" s="111"/>
      <c r="G10" s="111"/>
      <c r="H10" s="111"/>
      <c r="I10" s="111"/>
      <c r="J10" s="121"/>
      <c r="K10" s="109"/>
      <c r="L10" s="109"/>
      <c r="M10" s="109"/>
      <c r="N10" s="109"/>
      <c r="O10" s="109"/>
      <c r="P10" s="109"/>
      <c r="Q10" s="109"/>
    </row>
    <row r="11" s="93" customFormat="1" spans="1:17">
      <c r="A11" s="109"/>
      <c r="B11" s="110"/>
      <c r="C11" s="109"/>
      <c r="D11" s="109"/>
      <c r="E11" s="109"/>
      <c r="F11" s="111"/>
      <c r="G11" s="111"/>
      <c r="H11" s="111"/>
      <c r="I11" s="111"/>
      <c r="J11" s="121"/>
      <c r="K11" s="109"/>
      <c r="L11" s="109"/>
      <c r="M11" s="109"/>
      <c r="N11" s="109"/>
      <c r="O11" s="109"/>
      <c r="P11" s="109"/>
      <c r="Q11" s="109"/>
    </row>
    <row r="12" s="93" customFormat="1" spans="1:17">
      <c r="A12" s="109"/>
      <c r="B12" s="110"/>
      <c r="C12" s="109"/>
      <c r="D12" s="109"/>
      <c r="E12" s="109"/>
      <c r="F12" s="111"/>
      <c r="G12" s="111"/>
      <c r="H12" s="111"/>
      <c r="I12" s="111"/>
      <c r="J12" s="121"/>
      <c r="K12" s="109"/>
      <c r="L12" s="109"/>
      <c r="M12" s="109"/>
      <c r="N12" s="109"/>
      <c r="O12" s="109"/>
      <c r="P12" s="109"/>
      <c r="Q12" s="109"/>
    </row>
    <row r="13" s="93" customFormat="1" spans="1:17">
      <c r="A13" s="109"/>
      <c r="B13" s="110"/>
      <c r="C13" s="109"/>
      <c r="D13" s="109"/>
      <c r="E13" s="109"/>
      <c r="F13" s="111"/>
      <c r="G13" s="111"/>
      <c r="H13" s="111"/>
      <c r="I13" s="111"/>
      <c r="J13" s="121"/>
      <c r="K13" s="109"/>
      <c r="L13" s="109"/>
      <c r="M13" s="109"/>
      <c r="N13" s="109"/>
      <c r="O13" s="109"/>
      <c r="P13" s="109"/>
      <c r="Q13" s="109"/>
    </row>
    <row r="14" s="93" customFormat="1" spans="1:17">
      <c r="A14" s="109"/>
      <c r="B14" s="110"/>
      <c r="C14" s="109"/>
      <c r="D14" s="109"/>
      <c r="E14" s="109"/>
      <c r="F14" s="111"/>
      <c r="G14" s="111"/>
      <c r="H14" s="111"/>
      <c r="I14" s="111"/>
      <c r="J14" s="121"/>
      <c r="K14" s="109"/>
      <c r="L14" s="109"/>
      <c r="M14" s="109"/>
      <c r="N14" s="109"/>
      <c r="O14" s="109"/>
      <c r="P14" s="109"/>
      <c r="Q14" s="109"/>
    </row>
    <row r="15" s="93" customFormat="1" spans="1:17">
      <c r="A15" s="109"/>
      <c r="B15" s="110"/>
      <c r="C15" s="109"/>
      <c r="D15" s="109"/>
      <c r="E15" s="109"/>
      <c r="F15" s="111"/>
      <c r="G15" s="111"/>
      <c r="H15" s="111"/>
      <c r="I15" s="111"/>
      <c r="J15" s="121"/>
      <c r="K15" s="109"/>
      <c r="L15" s="109"/>
      <c r="M15" s="109"/>
      <c r="N15" s="109"/>
      <c r="O15" s="109"/>
      <c r="P15" s="109"/>
      <c r="Q15" s="109"/>
    </row>
    <row r="16" s="93" customFormat="1" spans="1:17">
      <c r="A16" s="109"/>
      <c r="B16" s="110"/>
      <c r="C16" s="109"/>
      <c r="D16" s="109"/>
      <c r="E16" s="109"/>
      <c r="F16" s="111"/>
      <c r="G16" s="111"/>
      <c r="H16" s="111"/>
      <c r="I16" s="111"/>
      <c r="J16" s="121"/>
      <c r="K16" s="109"/>
      <c r="L16" s="109"/>
      <c r="M16" s="109"/>
      <c r="N16" s="109"/>
      <c r="O16" s="109"/>
      <c r="P16" s="109"/>
      <c r="Q16" s="109"/>
    </row>
    <row r="17" s="93" customFormat="1" spans="1:17">
      <c r="A17" s="109"/>
      <c r="B17" s="110"/>
      <c r="C17" s="109"/>
      <c r="D17" s="109"/>
      <c r="E17" s="109"/>
      <c r="F17" s="111"/>
      <c r="G17" s="111"/>
      <c r="H17" s="111"/>
      <c r="I17" s="111"/>
      <c r="J17" s="121"/>
      <c r="K17" s="109"/>
      <c r="L17" s="109"/>
      <c r="M17" s="109"/>
      <c r="N17" s="109"/>
      <c r="O17" s="109"/>
      <c r="P17" s="109"/>
      <c r="Q17" s="109"/>
    </row>
  </sheetData>
  <mergeCells count="13">
    <mergeCell ref="A1:Q1"/>
    <mergeCell ref="A2:C2"/>
    <mergeCell ref="F2:H2"/>
    <mergeCell ref="F3:H3"/>
    <mergeCell ref="K3:P3"/>
    <mergeCell ref="A3:A4"/>
    <mergeCell ref="B3:B4"/>
    <mergeCell ref="C3:C4"/>
    <mergeCell ref="D3:D4"/>
    <mergeCell ref="E3:E4"/>
    <mergeCell ref="I3:I4"/>
    <mergeCell ref="J3:J4"/>
    <mergeCell ref="Q3:Q4"/>
  </mergeCells>
  <pageMargins left="0.25" right="0.25" top="0.75" bottom="0.75" header="0.298611111111111" footer="0.298611111111111"/>
  <pageSetup paperSize="9" scale="6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5"/>
  <sheetViews>
    <sheetView workbookViewId="0">
      <selection activeCell="R10" sqref="R10"/>
    </sheetView>
  </sheetViews>
  <sheetFormatPr defaultColWidth="9" defaultRowHeight="13.5"/>
  <cols>
    <col min="1" max="1" width="3.75" style="69" customWidth="1"/>
    <col min="2" max="2" width="11.125" style="69" customWidth="1"/>
    <col min="3" max="3" width="13" style="72" customWidth="1"/>
    <col min="4" max="4" width="11.5" style="69" customWidth="1"/>
    <col min="5" max="5" width="8.875" style="69" customWidth="1"/>
    <col min="6" max="6" width="11" style="69" customWidth="1"/>
    <col min="7" max="7" width="8.625" style="69" customWidth="1"/>
    <col min="8" max="8" width="7.625" style="69" customWidth="1"/>
    <col min="9" max="10" width="12.625" style="69"/>
    <col min="11" max="11" width="12.375" style="69" customWidth="1"/>
    <col min="12" max="12" width="12.875" style="69" customWidth="1"/>
    <col min="13" max="13" width="11.25" style="69" customWidth="1"/>
    <col min="14" max="14" width="12.625" style="69" customWidth="1"/>
    <col min="15" max="15" width="21.375" style="69" customWidth="1"/>
    <col min="16" max="16" width="3.625" style="69" hidden="1" customWidth="1"/>
    <col min="17" max="16384" width="9" style="69"/>
  </cols>
  <sheetData>
    <row r="1" s="69" customFormat="1" ht="57" customHeight="1" spans="1:15">
      <c r="A1" s="73" t="s">
        <v>27</v>
      </c>
      <c r="B1" s="73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="70" customFormat="1" ht="24.95" customHeight="1" spans="1:15">
      <c r="A2" s="75" t="s">
        <v>1</v>
      </c>
      <c r="B2" s="75"/>
      <c r="C2" s="75"/>
      <c r="D2" s="75"/>
      <c r="E2" s="75" t="s">
        <v>28</v>
      </c>
      <c r="F2" s="75"/>
      <c r="G2" s="75"/>
      <c r="H2" s="75"/>
      <c r="I2" s="75"/>
      <c r="J2" s="75"/>
      <c r="K2" s="75"/>
      <c r="L2" s="75"/>
      <c r="M2" s="75"/>
      <c r="N2" s="75"/>
      <c r="O2" s="75" t="s">
        <v>3</v>
      </c>
    </row>
    <row r="3" s="71" customFormat="1" ht="18.95" customHeight="1" spans="1:15">
      <c r="A3" s="76" t="s">
        <v>4</v>
      </c>
      <c r="B3" s="76" t="s">
        <v>6</v>
      </c>
      <c r="C3" s="76" t="s">
        <v>7</v>
      </c>
      <c r="D3" s="76" t="s">
        <v>8</v>
      </c>
      <c r="E3" s="77" t="s">
        <v>9</v>
      </c>
      <c r="F3" s="77"/>
      <c r="G3" s="77"/>
      <c r="H3" s="76" t="s">
        <v>10</v>
      </c>
      <c r="I3" s="87" t="s">
        <v>29</v>
      </c>
      <c r="J3" s="88"/>
      <c r="K3" s="88"/>
      <c r="L3" s="88"/>
      <c r="M3" s="88"/>
      <c r="N3" s="89"/>
      <c r="O3" s="76" t="s">
        <v>13</v>
      </c>
    </row>
    <row r="4" s="71" customFormat="1" ht="30" customHeight="1" spans="1:15">
      <c r="A4" s="78"/>
      <c r="B4" s="78"/>
      <c r="C4" s="78"/>
      <c r="D4" s="78"/>
      <c r="E4" s="78" t="s">
        <v>14</v>
      </c>
      <c r="F4" s="78" t="s">
        <v>15</v>
      </c>
      <c r="G4" s="78" t="s">
        <v>16</v>
      </c>
      <c r="H4" s="78"/>
      <c r="I4" s="77" t="s">
        <v>17</v>
      </c>
      <c r="J4" s="77" t="s">
        <v>18</v>
      </c>
      <c r="K4" s="77" t="s">
        <v>19</v>
      </c>
      <c r="L4" s="77" t="s">
        <v>20</v>
      </c>
      <c r="M4" s="77" t="s">
        <v>30</v>
      </c>
      <c r="N4" s="77" t="s">
        <v>22</v>
      </c>
      <c r="O4" s="78"/>
    </row>
    <row r="5" s="69" customFormat="1" ht="40" customHeight="1" spans="1:16">
      <c r="A5" s="78">
        <v>1</v>
      </c>
      <c r="B5" s="79" t="s">
        <v>31</v>
      </c>
      <c r="C5" s="79" t="s">
        <v>32</v>
      </c>
      <c r="D5" s="79" t="s">
        <v>31</v>
      </c>
      <c r="E5" s="78">
        <v>54.12</v>
      </c>
      <c r="F5" s="78">
        <v>12.43</v>
      </c>
      <c r="G5" s="80">
        <f>E5+F5</f>
        <v>66.55</v>
      </c>
      <c r="H5" s="78">
        <v>66.55</v>
      </c>
      <c r="I5" s="77">
        <v>20</v>
      </c>
      <c r="J5" s="80">
        <v>19</v>
      </c>
      <c r="K5" s="80">
        <v>20</v>
      </c>
      <c r="L5" s="80">
        <v>29</v>
      </c>
      <c r="M5" s="80">
        <v>9</v>
      </c>
      <c r="N5" s="83">
        <f>SUM(I5:M5)</f>
        <v>97</v>
      </c>
      <c r="O5" s="90"/>
      <c r="P5" s="91">
        <f>H5/G5</f>
        <v>1</v>
      </c>
    </row>
    <row r="6" s="69" customFormat="1" ht="40" customHeight="1" spans="1:16">
      <c r="A6" s="78">
        <v>2</v>
      </c>
      <c r="B6" s="79" t="s">
        <v>31</v>
      </c>
      <c r="C6" s="79" t="s">
        <v>33</v>
      </c>
      <c r="D6" s="79" t="s">
        <v>31</v>
      </c>
      <c r="E6" s="78">
        <v>47.95</v>
      </c>
      <c r="F6" s="81">
        <v>40.03</v>
      </c>
      <c r="G6" s="80">
        <v>7.92</v>
      </c>
      <c r="H6" s="78">
        <v>7.92</v>
      </c>
      <c r="I6" s="77">
        <v>20</v>
      </c>
      <c r="J6" s="92">
        <v>20</v>
      </c>
      <c r="K6" s="80">
        <v>20</v>
      </c>
      <c r="L6" s="80">
        <v>28</v>
      </c>
      <c r="M6" s="80">
        <v>10</v>
      </c>
      <c r="N6" s="83">
        <f>SUM(I6:M6)</f>
        <v>98</v>
      </c>
      <c r="O6" s="90"/>
      <c r="P6" s="91">
        <f>H6/G6</f>
        <v>1</v>
      </c>
    </row>
    <row r="7" s="69" customFormat="1" ht="40" customHeight="1" spans="1:16">
      <c r="A7" s="78">
        <v>3</v>
      </c>
      <c r="B7" s="79" t="s">
        <v>31</v>
      </c>
      <c r="C7" s="79" t="s">
        <v>34</v>
      </c>
      <c r="D7" s="79" t="s">
        <v>31</v>
      </c>
      <c r="E7" s="80">
        <v>24.33</v>
      </c>
      <c r="F7" s="80">
        <v>2.99</v>
      </c>
      <c r="G7" s="80">
        <f t="shared" ref="G7:G14" si="0">E7+F7</f>
        <v>27.32</v>
      </c>
      <c r="H7" s="78">
        <v>27.32</v>
      </c>
      <c r="I7" s="77">
        <v>20</v>
      </c>
      <c r="J7" s="92">
        <v>19</v>
      </c>
      <c r="K7" s="80">
        <v>20</v>
      </c>
      <c r="L7" s="80">
        <v>28</v>
      </c>
      <c r="M7" s="80">
        <v>10</v>
      </c>
      <c r="N7" s="83">
        <f t="shared" ref="N7:N14" si="1">SUM(I7:M7)</f>
        <v>97</v>
      </c>
      <c r="O7" s="90"/>
      <c r="P7" s="91">
        <f>H7/G7</f>
        <v>1</v>
      </c>
    </row>
    <row r="8" s="69" customFormat="1" ht="40" customHeight="1" spans="1:16">
      <c r="A8" s="78">
        <v>4</v>
      </c>
      <c r="B8" s="79" t="s">
        <v>31</v>
      </c>
      <c r="C8" s="79" t="s">
        <v>35</v>
      </c>
      <c r="D8" s="79" t="s">
        <v>31</v>
      </c>
      <c r="E8" s="80">
        <v>0.32</v>
      </c>
      <c r="F8" s="80"/>
      <c r="G8" s="80">
        <f t="shared" si="0"/>
        <v>0.32</v>
      </c>
      <c r="H8" s="78">
        <v>0</v>
      </c>
      <c r="I8" s="77">
        <v>0</v>
      </c>
      <c r="J8" s="92">
        <v>19</v>
      </c>
      <c r="K8" s="80">
        <v>18</v>
      </c>
      <c r="L8" s="80">
        <v>28</v>
      </c>
      <c r="M8" s="80">
        <v>10</v>
      </c>
      <c r="N8" s="83">
        <f t="shared" si="1"/>
        <v>75</v>
      </c>
      <c r="O8" s="90" t="s">
        <v>36</v>
      </c>
      <c r="P8" s="91">
        <f>H8/G8</f>
        <v>0</v>
      </c>
    </row>
    <row r="9" s="69" customFormat="1" ht="40" customHeight="1" spans="1:16">
      <c r="A9" s="78">
        <v>5</v>
      </c>
      <c r="B9" s="79" t="s">
        <v>31</v>
      </c>
      <c r="C9" s="79" t="s">
        <v>37</v>
      </c>
      <c r="D9" s="79" t="s">
        <v>31</v>
      </c>
      <c r="E9" s="80">
        <v>58.32</v>
      </c>
      <c r="F9" s="80">
        <v>36.53</v>
      </c>
      <c r="G9" s="80">
        <f t="shared" si="0"/>
        <v>94.85</v>
      </c>
      <c r="H9" s="78">
        <v>79.61</v>
      </c>
      <c r="I9" s="77">
        <v>16.79</v>
      </c>
      <c r="J9" s="92">
        <v>19</v>
      </c>
      <c r="K9" s="80">
        <v>20</v>
      </c>
      <c r="L9" s="80">
        <v>28</v>
      </c>
      <c r="M9" s="80">
        <v>10</v>
      </c>
      <c r="N9" s="83">
        <f t="shared" si="1"/>
        <v>93.79</v>
      </c>
      <c r="O9" s="90" t="s">
        <v>36</v>
      </c>
      <c r="P9" s="91"/>
    </row>
    <row r="10" s="69" customFormat="1" ht="40" customHeight="1" spans="1:16">
      <c r="A10" s="78">
        <v>6</v>
      </c>
      <c r="B10" s="79" t="s">
        <v>31</v>
      </c>
      <c r="C10" s="79" t="s">
        <v>38</v>
      </c>
      <c r="D10" s="79" t="s">
        <v>31</v>
      </c>
      <c r="E10" s="80">
        <v>24</v>
      </c>
      <c r="F10" s="80"/>
      <c r="G10" s="80">
        <f t="shared" si="0"/>
        <v>24</v>
      </c>
      <c r="H10" s="78">
        <v>21.99</v>
      </c>
      <c r="I10" s="77">
        <v>18.33</v>
      </c>
      <c r="J10" s="92">
        <v>19</v>
      </c>
      <c r="K10" s="80">
        <v>20</v>
      </c>
      <c r="L10" s="80">
        <v>28</v>
      </c>
      <c r="M10" s="80">
        <v>10</v>
      </c>
      <c r="N10" s="83">
        <f t="shared" si="1"/>
        <v>95.33</v>
      </c>
      <c r="O10" s="90" t="s">
        <v>36</v>
      </c>
      <c r="P10" s="91"/>
    </row>
    <row r="11" s="69" customFormat="1" ht="40" customHeight="1" spans="1:16">
      <c r="A11" s="78">
        <v>7</v>
      </c>
      <c r="B11" s="79" t="s">
        <v>31</v>
      </c>
      <c r="C11" s="79" t="s">
        <v>39</v>
      </c>
      <c r="D11" s="79" t="s">
        <v>31</v>
      </c>
      <c r="E11" s="80">
        <v>621.36</v>
      </c>
      <c r="F11" s="80">
        <v>36.76</v>
      </c>
      <c r="G11" s="80">
        <f>E11+F11</f>
        <v>658.12</v>
      </c>
      <c r="H11" s="78">
        <v>658.12</v>
      </c>
      <c r="I11" s="77">
        <v>20</v>
      </c>
      <c r="J11" s="92">
        <v>19</v>
      </c>
      <c r="K11" s="80">
        <v>20</v>
      </c>
      <c r="L11" s="80">
        <v>28</v>
      </c>
      <c r="M11" s="80">
        <v>10</v>
      </c>
      <c r="N11" s="83">
        <f t="shared" si="1"/>
        <v>97</v>
      </c>
      <c r="O11" s="90"/>
      <c r="P11" s="91"/>
    </row>
    <row r="12" s="69" customFormat="1" ht="40" customHeight="1" spans="1:16">
      <c r="A12" s="78">
        <v>8</v>
      </c>
      <c r="B12" s="79" t="s">
        <v>31</v>
      </c>
      <c r="C12" s="79" t="s">
        <v>40</v>
      </c>
      <c r="D12" s="79" t="s">
        <v>31</v>
      </c>
      <c r="E12" s="80">
        <v>0</v>
      </c>
      <c r="F12" s="80">
        <v>3.51</v>
      </c>
      <c r="G12" s="80">
        <f>E12+F12</f>
        <v>3.51</v>
      </c>
      <c r="H12" s="78">
        <v>3.51</v>
      </c>
      <c r="I12" s="80">
        <v>20</v>
      </c>
      <c r="J12" s="92">
        <v>20</v>
      </c>
      <c r="K12" s="80">
        <v>20</v>
      </c>
      <c r="L12" s="80">
        <v>29</v>
      </c>
      <c r="M12" s="80">
        <v>9</v>
      </c>
      <c r="N12" s="83">
        <f t="shared" si="1"/>
        <v>98</v>
      </c>
      <c r="O12" s="90"/>
      <c r="P12" s="91"/>
    </row>
    <row r="13" s="69" customFormat="1" ht="40" customHeight="1" spans="1:16">
      <c r="A13" s="78">
        <v>9</v>
      </c>
      <c r="B13" s="79" t="s">
        <v>31</v>
      </c>
      <c r="C13" s="79" t="s">
        <v>41</v>
      </c>
      <c r="D13" s="79" t="s">
        <v>31</v>
      </c>
      <c r="E13" s="80">
        <v>4.8</v>
      </c>
      <c r="F13" s="80">
        <v>3.6</v>
      </c>
      <c r="G13" s="80">
        <v>8.4</v>
      </c>
      <c r="H13" s="78">
        <v>8.4</v>
      </c>
      <c r="I13" s="80">
        <v>20</v>
      </c>
      <c r="J13" s="92">
        <v>20</v>
      </c>
      <c r="K13" s="80">
        <v>20</v>
      </c>
      <c r="L13" s="80">
        <v>28</v>
      </c>
      <c r="M13" s="80">
        <v>10</v>
      </c>
      <c r="N13" s="83">
        <f t="shared" si="1"/>
        <v>98</v>
      </c>
      <c r="O13" s="90"/>
      <c r="P13" s="91"/>
    </row>
    <row r="14" s="69" customFormat="1" ht="40" customHeight="1" spans="1:16">
      <c r="A14" s="82"/>
      <c r="B14" s="80" t="s">
        <v>16</v>
      </c>
      <c r="C14" s="79"/>
      <c r="D14" s="80"/>
      <c r="E14" s="80">
        <f>SUM(E5:E13)</f>
        <v>835.2</v>
      </c>
      <c r="F14" s="80">
        <f>SUM(F5:F13)</f>
        <v>135.85</v>
      </c>
      <c r="G14" s="83">
        <f>SUM(G5:G13)</f>
        <v>890.99</v>
      </c>
      <c r="H14" s="80">
        <f>SUM(H5:H13)</f>
        <v>873.42</v>
      </c>
      <c r="I14" s="80"/>
      <c r="J14" s="83"/>
      <c r="K14" s="80"/>
      <c r="L14" s="80"/>
      <c r="M14" s="80"/>
      <c r="N14" s="80"/>
      <c r="O14" s="82"/>
      <c r="P14" s="91">
        <f>H14/G14</f>
        <v>0.980280362293628</v>
      </c>
    </row>
    <row r="15" s="69" customFormat="1" ht="30" hidden="1" customHeight="1" spans="1:16">
      <c r="A15" s="84"/>
      <c r="B15" s="84"/>
      <c r="C15" s="85" t="s">
        <v>25</v>
      </c>
      <c r="D15" s="84"/>
      <c r="E15" s="84">
        <v>1444.19</v>
      </c>
      <c r="F15" s="84">
        <v>52.67</v>
      </c>
      <c r="G15" s="86">
        <v>1496.86</v>
      </c>
      <c r="H15" s="84">
        <v>1296.92</v>
      </c>
      <c r="I15" s="84"/>
      <c r="J15" s="84"/>
      <c r="K15" s="84"/>
      <c r="L15" s="84"/>
      <c r="M15" s="84"/>
      <c r="N15" s="84"/>
      <c r="O15" s="84"/>
      <c r="P15" s="91">
        <f>H15/E15</f>
        <v>0.898025883020932</v>
      </c>
    </row>
  </sheetData>
  <mergeCells count="11">
    <mergeCell ref="A1:O1"/>
    <mergeCell ref="A2:B2"/>
    <mergeCell ref="E2:H2"/>
    <mergeCell ref="E3:G3"/>
    <mergeCell ref="I3:N3"/>
    <mergeCell ref="A3:A4"/>
    <mergeCell ref="B3:B4"/>
    <mergeCell ref="C3:C4"/>
    <mergeCell ref="D3:D4"/>
    <mergeCell ref="H3:H4"/>
    <mergeCell ref="O3:O4"/>
  </mergeCells>
  <pageMargins left="0.25" right="0.25" top="0.75" bottom="0.75" header="0.298611111111111" footer="0.298611111111111"/>
  <pageSetup paperSize="9" scale="7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339966"/>
  </sheetPr>
  <dimension ref="A1:M19"/>
  <sheetViews>
    <sheetView workbookViewId="0">
      <selection activeCell="N12" sqref="N12"/>
    </sheetView>
  </sheetViews>
  <sheetFormatPr defaultColWidth="8.625" defaultRowHeight="49" customHeight="1"/>
  <cols>
    <col min="1" max="1" width="6.25" style="41" customWidth="1"/>
    <col min="2" max="2" width="8.625" style="41" customWidth="1"/>
    <col min="3" max="3" width="8.625" style="42"/>
    <col min="4" max="4" width="3.875" style="41" customWidth="1"/>
    <col min="5" max="5" width="11.625" style="41" customWidth="1"/>
    <col min="6" max="6" width="8.625" style="41"/>
    <col min="7" max="7" width="2.75" style="41" customWidth="1"/>
    <col min="8" max="8" width="9.875" style="41" customWidth="1"/>
    <col min="9" max="9" width="7.5" style="41" customWidth="1"/>
    <col min="10" max="10" width="10.5" style="41" customWidth="1"/>
    <col min="11" max="11" width="8" style="41" customWidth="1"/>
    <col min="12" max="13" width="11.625" style="41"/>
    <col min="14" max="16384" width="8.625" style="41"/>
  </cols>
  <sheetData>
    <row r="1" ht="24" customHeight="1"/>
    <row r="2" ht="72" customHeight="1" spans="1:11">
      <c r="A2" s="43" t="s">
        <v>42</v>
      </c>
      <c r="B2" s="44"/>
      <c r="C2" s="45"/>
      <c r="D2" s="44"/>
      <c r="E2" s="44"/>
      <c r="F2" s="44"/>
      <c r="G2" s="44"/>
      <c r="H2" s="44"/>
      <c r="I2" s="44"/>
      <c r="J2" s="44"/>
      <c r="K2" s="44"/>
    </row>
    <row r="3" customHeight="1" spans="1:11">
      <c r="A3" s="46" t="s">
        <v>43</v>
      </c>
      <c r="B3" s="47"/>
      <c r="C3" s="46"/>
      <c r="D3" s="47"/>
      <c r="E3" s="47"/>
      <c r="F3" s="47"/>
      <c r="G3" s="48" t="s">
        <v>44</v>
      </c>
      <c r="H3" s="48"/>
      <c r="I3" s="48"/>
      <c r="J3" s="48"/>
      <c r="K3" s="48"/>
    </row>
    <row r="4" customHeight="1" spans="1:11">
      <c r="A4" s="49" t="s">
        <v>45</v>
      </c>
      <c r="B4" s="49"/>
      <c r="C4" s="49" t="s">
        <v>24</v>
      </c>
      <c r="D4" s="49"/>
      <c r="E4" s="49"/>
      <c r="F4" s="49"/>
      <c r="G4" s="49"/>
      <c r="H4" s="49"/>
      <c r="I4" s="49"/>
      <c r="J4" s="49"/>
      <c r="K4" s="49"/>
    </row>
    <row r="5" customHeight="1" spans="1:11">
      <c r="A5" s="49" t="s">
        <v>46</v>
      </c>
      <c r="B5" s="49"/>
      <c r="C5" s="50">
        <v>747.33</v>
      </c>
      <c r="D5" s="49"/>
      <c r="E5" s="49"/>
      <c r="F5" s="49"/>
      <c r="G5" s="49" t="s">
        <v>47</v>
      </c>
      <c r="H5" s="49"/>
      <c r="I5" s="49"/>
      <c r="J5" s="50">
        <v>1935.91</v>
      </c>
      <c r="K5" s="49"/>
    </row>
    <row r="6" customHeight="1" spans="1:11">
      <c r="A6" s="51" t="s">
        <v>48</v>
      </c>
      <c r="B6" s="52"/>
      <c r="C6" s="53"/>
      <c r="D6" s="49"/>
      <c r="E6" s="49" t="s">
        <v>49</v>
      </c>
      <c r="F6" s="49" t="s">
        <v>50</v>
      </c>
      <c r="G6" s="49"/>
      <c r="H6" s="49" t="s">
        <v>51</v>
      </c>
      <c r="I6" s="49" t="s">
        <v>52</v>
      </c>
      <c r="J6" s="49"/>
      <c r="K6" s="49"/>
    </row>
    <row r="7" customHeight="1" spans="1:13">
      <c r="A7" s="54"/>
      <c r="B7" s="55"/>
      <c r="C7" s="53"/>
      <c r="D7" s="49"/>
      <c r="E7" s="49"/>
      <c r="F7" s="49"/>
      <c r="G7" s="49"/>
      <c r="H7" s="49"/>
      <c r="I7" s="49" t="s">
        <v>53</v>
      </c>
      <c r="J7" s="49"/>
      <c r="K7" s="49"/>
      <c r="M7" s="67"/>
    </row>
    <row r="8" customHeight="1" spans="1:13">
      <c r="A8" s="54"/>
      <c r="B8" s="55"/>
      <c r="C8" s="49" t="s">
        <v>54</v>
      </c>
      <c r="D8" s="49"/>
      <c r="E8" s="56">
        <f>C5+J5</f>
        <v>2683.24</v>
      </c>
      <c r="F8" s="56">
        <v>2141.87</v>
      </c>
      <c r="G8" s="56"/>
      <c r="H8" s="57">
        <f>F8/E8</f>
        <v>0.798240187236326</v>
      </c>
      <c r="I8" s="56">
        <f>H8*20</f>
        <v>15.9648037447265</v>
      </c>
      <c r="J8" s="56"/>
      <c r="K8" s="56"/>
      <c r="L8" s="67"/>
      <c r="M8" s="67"/>
    </row>
    <row r="9" ht="63" customHeight="1" spans="1:11">
      <c r="A9" s="49" t="s">
        <v>55</v>
      </c>
      <c r="B9" s="49"/>
      <c r="C9" s="53" t="s">
        <v>56</v>
      </c>
      <c r="D9" s="49"/>
      <c r="E9" s="49"/>
      <c r="F9" s="49"/>
      <c r="G9" s="49"/>
      <c r="H9" s="49"/>
      <c r="I9" s="49"/>
      <c r="J9" s="49"/>
      <c r="K9" s="49"/>
    </row>
    <row r="10" ht="42" customHeight="1" spans="1:11">
      <c r="A10" s="58" t="s">
        <v>57</v>
      </c>
      <c r="B10" s="49" t="s">
        <v>58</v>
      </c>
      <c r="C10" s="53" t="s">
        <v>59</v>
      </c>
      <c r="D10" s="49"/>
      <c r="E10" s="49" t="s">
        <v>60</v>
      </c>
      <c r="F10" s="49"/>
      <c r="G10" s="49"/>
      <c r="H10" s="49" t="s">
        <v>61</v>
      </c>
      <c r="I10" s="49" t="s">
        <v>62</v>
      </c>
      <c r="J10" s="49"/>
      <c r="K10" s="49" t="s">
        <v>52</v>
      </c>
    </row>
    <row r="11" ht="42" customHeight="1" spans="1:11">
      <c r="A11" s="59"/>
      <c r="B11" s="58" t="s">
        <v>18</v>
      </c>
      <c r="C11" s="60" t="s">
        <v>63</v>
      </c>
      <c r="D11" s="61"/>
      <c r="E11" s="60" t="s">
        <v>64</v>
      </c>
      <c r="F11" s="62"/>
      <c r="G11" s="61"/>
      <c r="H11" s="63">
        <v>1</v>
      </c>
      <c r="I11" s="68">
        <v>1</v>
      </c>
      <c r="J11" s="61"/>
      <c r="K11" s="49">
        <v>20</v>
      </c>
    </row>
    <row r="12" ht="42" customHeight="1" spans="1:11">
      <c r="A12" s="59"/>
      <c r="B12" s="58" t="s">
        <v>19</v>
      </c>
      <c r="C12" s="51" t="s">
        <v>65</v>
      </c>
      <c r="D12" s="52"/>
      <c r="E12" s="49" t="s">
        <v>66</v>
      </c>
      <c r="F12" s="49"/>
      <c r="G12" s="49"/>
      <c r="H12" s="63">
        <v>1</v>
      </c>
      <c r="I12" s="68">
        <v>1</v>
      </c>
      <c r="J12" s="61"/>
      <c r="K12" s="49">
        <v>9.5</v>
      </c>
    </row>
    <row r="13" ht="42" customHeight="1" spans="1:11">
      <c r="A13" s="59"/>
      <c r="B13" s="59"/>
      <c r="C13" s="60" t="s">
        <v>67</v>
      </c>
      <c r="D13" s="61"/>
      <c r="E13" s="60" t="s">
        <v>68</v>
      </c>
      <c r="F13" s="62"/>
      <c r="G13" s="61"/>
      <c r="H13" s="63">
        <v>1</v>
      </c>
      <c r="I13" s="68">
        <v>1</v>
      </c>
      <c r="J13" s="61"/>
      <c r="K13" s="49">
        <v>10</v>
      </c>
    </row>
    <row r="14" ht="42" customHeight="1" spans="1:11">
      <c r="A14" s="59"/>
      <c r="B14" s="49" t="s">
        <v>20</v>
      </c>
      <c r="C14" s="53" t="s">
        <v>69</v>
      </c>
      <c r="D14" s="49"/>
      <c r="E14" s="49" t="s">
        <v>70</v>
      </c>
      <c r="F14" s="49"/>
      <c r="G14" s="49"/>
      <c r="H14" s="63" t="s">
        <v>71</v>
      </c>
      <c r="I14" s="65" t="s">
        <v>72</v>
      </c>
      <c r="J14" s="65"/>
      <c r="K14" s="49">
        <v>29.5</v>
      </c>
    </row>
    <row r="15" ht="42" customHeight="1" spans="1:11">
      <c r="A15" s="64"/>
      <c r="B15" s="49" t="s">
        <v>30</v>
      </c>
      <c r="C15" s="60" t="s">
        <v>73</v>
      </c>
      <c r="D15" s="61"/>
      <c r="E15" s="60" t="s">
        <v>74</v>
      </c>
      <c r="F15" s="62"/>
      <c r="G15" s="61"/>
      <c r="H15" s="65" t="s">
        <v>75</v>
      </c>
      <c r="I15" s="63">
        <v>0.96</v>
      </c>
      <c r="J15" s="49"/>
      <c r="K15" s="49">
        <v>10</v>
      </c>
    </row>
    <row r="16" ht="42" customHeight="1" spans="1:11">
      <c r="A16" s="49" t="s">
        <v>76</v>
      </c>
      <c r="B16" s="56">
        <f>I8+K12+K13+K14+K15+K11</f>
        <v>94.9648037447265</v>
      </c>
      <c r="C16" s="66"/>
      <c r="D16" s="56"/>
      <c r="E16" s="56"/>
      <c r="F16" s="56"/>
      <c r="G16" s="56"/>
      <c r="H16" s="56"/>
      <c r="I16" s="56"/>
      <c r="J16" s="56"/>
      <c r="K16" s="56"/>
    </row>
    <row r="17" ht="162" customHeight="1" spans="1:11">
      <c r="A17" s="49" t="s">
        <v>77</v>
      </c>
      <c r="B17" s="49"/>
      <c r="C17" s="53"/>
      <c r="D17" s="53" t="s">
        <v>78</v>
      </c>
      <c r="E17" s="53"/>
      <c r="F17" s="53"/>
      <c r="G17" s="53"/>
      <c r="H17" s="53"/>
      <c r="I17" s="53"/>
      <c r="J17" s="53"/>
      <c r="K17" s="53"/>
    </row>
    <row r="18" ht="162" customHeight="1" spans="1:11">
      <c r="A18" s="49" t="s">
        <v>79</v>
      </c>
      <c r="B18" s="49"/>
      <c r="C18" s="53"/>
      <c r="D18" s="53" t="s">
        <v>80</v>
      </c>
      <c r="E18" s="53"/>
      <c r="F18" s="53"/>
      <c r="G18" s="53"/>
      <c r="H18" s="53"/>
      <c r="I18" s="53"/>
      <c r="J18" s="53"/>
      <c r="K18" s="53"/>
    </row>
    <row r="19" ht="162" customHeight="1" spans="1:11">
      <c r="A19" s="49" t="s">
        <v>81</v>
      </c>
      <c r="B19" s="49"/>
      <c r="C19" s="53"/>
      <c r="D19" s="49" t="s">
        <v>82</v>
      </c>
      <c r="E19" s="49"/>
      <c r="F19" s="49"/>
      <c r="G19" s="49"/>
      <c r="H19" s="49"/>
      <c r="I19" s="49"/>
      <c r="J19" s="49"/>
      <c r="K19" s="49"/>
    </row>
  </sheetData>
  <mergeCells count="47">
    <mergeCell ref="A2:K2"/>
    <mergeCell ref="G3:K3"/>
    <mergeCell ref="A4:B4"/>
    <mergeCell ref="C4:K4"/>
    <mergeCell ref="A5:B5"/>
    <mergeCell ref="C5:F5"/>
    <mergeCell ref="G5:I5"/>
    <mergeCell ref="J5:K5"/>
    <mergeCell ref="I6:K6"/>
    <mergeCell ref="I7:K7"/>
    <mergeCell ref="C8:D8"/>
    <mergeCell ref="F8:G8"/>
    <mergeCell ref="I8:K8"/>
    <mergeCell ref="A9:B9"/>
    <mergeCell ref="C9:K9"/>
    <mergeCell ref="C10:D10"/>
    <mergeCell ref="E10:G10"/>
    <mergeCell ref="I10:J10"/>
    <mergeCell ref="C11:D11"/>
    <mergeCell ref="E11:G11"/>
    <mergeCell ref="I11:J11"/>
    <mergeCell ref="C12:D12"/>
    <mergeCell ref="E12:G12"/>
    <mergeCell ref="I12:J12"/>
    <mergeCell ref="C13:D13"/>
    <mergeCell ref="E13:G13"/>
    <mergeCell ref="I13:J13"/>
    <mergeCell ref="C14:D14"/>
    <mergeCell ref="E14:G14"/>
    <mergeCell ref="I14:J14"/>
    <mergeCell ref="C15:D15"/>
    <mergeCell ref="E15:G15"/>
    <mergeCell ref="I15:J15"/>
    <mergeCell ref="B16:K16"/>
    <mergeCell ref="A17:C17"/>
    <mergeCell ref="D17:K17"/>
    <mergeCell ref="A18:C18"/>
    <mergeCell ref="D18:K18"/>
    <mergeCell ref="A19:C19"/>
    <mergeCell ref="D19:K19"/>
    <mergeCell ref="A10:A15"/>
    <mergeCell ref="B12:B13"/>
    <mergeCell ref="E6:E7"/>
    <mergeCell ref="H6:H7"/>
    <mergeCell ref="A6:B8"/>
    <mergeCell ref="C6:D7"/>
    <mergeCell ref="F6:G7"/>
  </mergeCells>
  <printOptions horizontalCentered="1"/>
  <pageMargins left="0.354166666666667" right="0.708333333333333" top="0.236111111111111" bottom="0.118055555555556" header="0.511805555555556" footer="0.511805555555556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339966"/>
    <pageSetUpPr fitToPage="1"/>
  </sheetPr>
  <dimension ref="A1:H20"/>
  <sheetViews>
    <sheetView topLeftCell="A4" workbookViewId="0">
      <selection activeCell="M11" sqref="M11"/>
    </sheetView>
  </sheetViews>
  <sheetFormatPr defaultColWidth="9" defaultRowHeight="13.5" outlineLevelCol="7"/>
  <cols>
    <col min="1" max="3" width="9" style="1"/>
    <col min="4" max="4" width="9.75" style="1" customWidth="1"/>
    <col min="5" max="5" width="9.875" style="1" customWidth="1"/>
    <col min="6" max="6" width="11.375" style="1" customWidth="1"/>
    <col min="7" max="7" width="11" style="1" customWidth="1"/>
    <col min="8" max="8" width="22.475" style="1" customWidth="1"/>
    <col min="9" max="16384" width="9" style="1"/>
  </cols>
  <sheetData>
    <row r="1" s="1" customFormat="1" ht="54" customHeight="1" spans="1:8">
      <c r="A1" s="2" t="s">
        <v>83</v>
      </c>
      <c r="B1" s="3"/>
      <c r="C1" s="3"/>
      <c r="D1" s="3"/>
      <c r="E1" s="3"/>
      <c r="F1" s="3"/>
      <c r="G1" s="3"/>
      <c r="H1" s="3"/>
    </row>
    <row r="2" s="1" customFormat="1" ht="51" customHeight="1" spans="1:8">
      <c r="A2" s="4" t="s">
        <v>84</v>
      </c>
      <c r="B2" s="4"/>
      <c r="C2" s="4"/>
      <c r="D2" s="4"/>
      <c r="E2" s="4"/>
      <c r="F2" s="4"/>
      <c r="G2" s="4"/>
      <c r="H2" s="4"/>
    </row>
    <row r="3" s="1" customFormat="1" ht="51" customHeight="1" spans="1:8">
      <c r="A3" s="5" t="s">
        <v>7</v>
      </c>
      <c r="B3" s="5"/>
      <c r="C3" s="5" t="s">
        <v>32</v>
      </c>
      <c r="D3" s="5"/>
      <c r="E3" s="5"/>
      <c r="F3" s="5"/>
      <c r="G3" s="5"/>
      <c r="H3" s="5"/>
    </row>
    <row r="4" s="1" customFormat="1" ht="51" customHeight="1" spans="1:8">
      <c r="A4" s="5" t="s">
        <v>85</v>
      </c>
      <c r="B4" s="5"/>
      <c r="C4" s="6" t="s">
        <v>86</v>
      </c>
      <c r="D4" s="6"/>
      <c r="E4" s="6"/>
      <c r="F4" s="5" t="s">
        <v>87</v>
      </c>
      <c r="G4" s="5"/>
      <c r="H4" s="5" t="s">
        <v>88</v>
      </c>
    </row>
    <row r="5" s="1" customFormat="1" ht="51" customHeight="1" spans="1:8">
      <c r="A5" s="5" t="s">
        <v>89</v>
      </c>
      <c r="B5" s="5"/>
      <c r="C5" s="6" t="s">
        <v>90</v>
      </c>
      <c r="D5" s="6"/>
      <c r="E5" s="6"/>
      <c r="F5" s="6"/>
      <c r="G5" s="6"/>
      <c r="H5" s="6"/>
    </row>
    <row r="6" s="1" customFormat="1" ht="51" customHeight="1" spans="1:8">
      <c r="A6" s="5" t="s">
        <v>91</v>
      </c>
      <c r="B6" s="5"/>
      <c r="C6" s="6" t="s">
        <v>92</v>
      </c>
      <c r="D6" s="6"/>
      <c r="E6" s="6"/>
      <c r="F6" s="6"/>
      <c r="G6" s="6"/>
      <c r="H6" s="6"/>
    </row>
    <row r="7" s="1" customFormat="1" ht="51" customHeight="1" spans="1:8">
      <c r="A7" s="5" t="s">
        <v>93</v>
      </c>
      <c r="B7" s="5"/>
      <c r="C7" s="6" t="s">
        <v>94</v>
      </c>
      <c r="D7" s="6"/>
      <c r="E7" s="6"/>
      <c r="F7" s="6"/>
      <c r="G7" s="6"/>
      <c r="H7" s="6"/>
    </row>
    <row r="8" s="1" customFormat="1" ht="51" customHeight="1" spans="1:8">
      <c r="A8" s="7" t="s">
        <v>95</v>
      </c>
      <c r="B8" s="8"/>
      <c r="C8" s="5"/>
      <c r="D8" s="5" t="s">
        <v>49</v>
      </c>
      <c r="E8" s="5" t="s">
        <v>50</v>
      </c>
      <c r="F8" s="5" t="s">
        <v>51</v>
      </c>
      <c r="G8" s="7" t="s">
        <v>96</v>
      </c>
      <c r="H8" s="8"/>
    </row>
    <row r="9" s="1" customFormat="1" ht="51" customHeight="1" spans="1:8">
      <c r="A9" s="9"/>
      <c r="B9" s="10"/>
      <c r="C9" s="5" t="s">
        <v>97</v>
      </c>
      <c r="D9" s="11">
        <v>66.55</v>
      </c>
      <c r="E9" s="12">
        <v>66.55</v>
      </c>
      <c r="F9" s="13">
        <f>E9/D9</f>
        <v>1</v>
      </c>
      <c r="G9" s="14">
        <f>F9*20</f>
        <v>20</v>
      </c>
      <c r="H9" s="14"/>
    </row>
    <row r="10" s="1" customFormat="1" ht="51" customHeight="1" spans="1:8">
      <c r="A10" s="15" t="s">
        <v>98</v>
      </c>
      <c r="B10" s="16" t="s">
        <v>58</v>
      </c>
      <c r="C10" s="5" t="s">
        <v>59</v>
      </c>
      <c r="D10" s="5" t="s">
        <v>60</v>
      </c>
      <c r="E10" s="5"/>
      <c r="F10" s="5" t="s">
        <v>61</v>
      </c>
      <c r="G10" s="5" t="s">
        <v>62</v>
      </c>
      <c r="H10" s="5" t="s">
        <v>52</v>
      </c>
    </row>
    <row r="11" s="1" customFormat="1" ht="51" customHeight="1" spans="1:8">
      <c r="A11" s="15"/>
      <c r="B11" s="16" t="s">
        <v>99</v>
      </c>
      <c r="C11" s="5" t="s">
        <v>63</v>
      </c>
      <c r="D11" s="5" t="s">
        <v>100</v>
      </c>
      <c r="E11" s="5"/>
      <c r="F11" s="5" t="s">
        <v>101</v>
      </c>
      <c r="G11" s="5" t="s">
        <v>101</v>
      </c>
      <c r="H11" s="5">
        <v>19</v>
      </c>
    </row>
    <row r="12" s="1" customFormat="1" ht="51" customHeight="1" spans="1:8">
      <c r="A12" s="15"/>
      <c r="B12" s="17" t="s">
        <v>102</v>
      </c>
      <c r="C12" s="40" t="s">
        <v>65</v>
      </c>
      <c r="D12" s="5" t="s">
        <v>103</v>
      </c>
      <c r="E12" s="5"/>
      <c r="F12" s="5">
        <v>64</v>
      </c>
      <c r="G12" s="5">
        <v>64</v>
      </c>
      <c r="H12" s="5">
        <v>10</v>
      </c>
    </row>
    <row r="13" s="1" customFormat="1" ht="51" customHeight="1" spans="1:8">
      <c r="A13" s="15"/>
      <c r="B13" s="15"/>
      <c r="C13" s="21" t="s">
        <v>67</v>
      </c>
      <c r="D13" s="18" t="s">
        <v>104</v>
      </c>
      <c r="E13" s="19"/>
      <c r="F13" s="22">
        <v>1</v>
      </c>
      <c r="G13" s="22">
        <v>1</v>
      </c>
      <c r="H13" s="5">
        <v>10</v>
      </c>
    </row>
    <row r="14" s="1" customFormat="1" ht="51" customHeight="1" spans="1:8">
      <c r="A14" s="15"/>
      <c r="B14" s="17" t="s">
        <v>20</v>
      </c>
      <c r="C14" s="5" t="s">
        <v>69</v>
      </c>
      <c r="D14" s="5" t="s">
        <v>105</v>
      </c>
      <c r="E14" s="5"/>
      <c r="F14" s="5" t="s">
        <v>106</v>
      </c>
      <c r="G14" s="5" t="s">
        <v>106</v>
      </c>
      <c r="H14" s="5">
        <v>29</v>
      </c>
    </row>
    <row r="15" s="1" customFormat="1" ht="51" customHeight="1" spans="1:8">
      <c r="A15" s="15"/>
      <c r="B15" s="5" t="s">
        <v>21</v>
      </c>
      <c r="C15" s="5" t="s">
        <v>107</v>
      </c>
      <c r="D15" s="5" t="s">
        <v>108</v>
      </c>
      <c r="E15" s="5"/>
      <c r="F15" s="5" t="s">
        <v>109</v>
      </c>
      <c r="G15" s="22">
        <v>0.95</v>
      </c>
      <c r="H15" s="5">
        <v>9</v>
      </c>
    </row>
    <row r="16" s="1" customFormat="1" ht="51" customHeight="1" spans="1:8">
      <c r="A16" s="5" t="s">
        <v>76</v>
      </c>
      <c r="B16" s="14">
        <f>H15+H14+H13+H12+G9+H11</f>
        <v>97</v>
      </c>
      <c r="C16" s="14"/>
      <c r="D16" s="14"/>
      <c r="E16" s="14"/>
      <c r="F16" s="14"/>
      <c r="G16" s="14"/>
      <c r="H16" s="14"/>
    </row>
    <row r="17" s="1" customFormat="1" ht="135" customHeight="1" spans="1:8">
      <c r="A17" s="5" t="s">
        <v>110</v>
      </c>
      <c r="B17" s="5"/>
      <c r="C17" s="6" t="s">
        <v>111</v>
      </c>
      <c r="D17" s="6"/>
      <c r="E17" s="6"/>
      <c r="F17" s="6"/>
      <c r="G17" s="6"/>
      <c r="H17" s="6"/>
    </row>
    <row r="18" s="1" customFormat="1" ht="135" customHeight="1" spans="1:8">
      <c r="A18" s="5" t="s">
        <v>112</v>
      </c>
      <c r="B18" s="5"/>
      <c r="C18" s="6" t="s">
        <v>111</v>
      </c>
      <c r="D18" s="6"/>
      <c r="E18" s="6"/>
      <c r="F18" s="6"/>
      <c r="G18" s="6"/>
      <c r="H18" s="6"/>
    </row>
    <row r="19" s="1" customFormat="1" ht="135" customHeight="1" spans="1:8">
      <c r="A19" s="5" t="s">
        <v>81</v>
      </c>
      <c r="B19" s="5"/>
      <c r="C19" s="5" t="s">
        <v>113</v>
      </c>
      <c r="D19" s="5"/>
      <c r="E19" s="5"/>
      <c r="F19" s="5"/>
      <c r="G19" s="5"/>
      <c r="H19" s="5"/>
    </row>
    <row r="20" s="1" customFormat="1" ht="134.1" customHeight="1" spans="1:8">
      <c r="A20" s="23" t="s">
        <v>114</v>
      </c>
      <c r="B20" s="24"/>
      <c r="C20" s="24"/>
      <c r="D20" s="24"/>
      <c r="E20" s="24"/>
      <c r="F20" s="24"/>
      <c r="G20" s="24"/>
      <c r="H20" s="24"/>
    </row>
  </sheetData>
  <mergeCells count="32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B16:H16"/>
    <mergeCell ref="A17:B17"/>
    <mergeCell ref="C17:H17"/>
    <mergeCell ref="A18:B18"/>
    <mergeCell ref="C18:H18"/>
    <mergeCell ref="A19:B19"/>
    <mergeCell ref="C19:H19"/>
    <mergeCell ref="A20:H20"/>
    <mergeCell ref="A10:A15"/>
    <mergeCell ref="B12:B13"/>
    <mergeCell ref="A8:B9"/>
  </mergeCells>
  <printOptions horizontalCentered="1"/>
  <pageMargins left="0.751388888888889" right="0.751388888888889" top="0.236111111111111" bottom="0.236111111111111" header="0.275" footer="0.196527777777778"/>
  <pageSetup paperSize="9" scale="88" fitToHeight="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339966"/>
  </sheetPr>
  <dimension ref="A1:H22"/>
  <sheetViews>
    <sheetView workbookViewId="0">
      <selection activeCell="J9" sqref="J9"/>
    </sheetView>
  </sheetViews>
  <sheetFormatPr defaultColWidth="9" defaultRowHeight="13.5" outlineLevelCol="7"/>
  <cols>
    <col min="1" max="3" width="9" style="1"/>
    <col min="4" max="4" width="9.75" style="1" customWidth="1"/>
    <col min="5" max="5" width="9.875" style="1" customWidth="1"/>
    <col min="6" max="6" width="11.375" style="1" customWidth="1"/>
    <col min="7" max="7" width="12.375" style="1" customWidth="1"/>
    <col min="8" max="8" width="13.875" style="1" customWidth="1"/>
    <col min="9" max="16384" width="9" style="1"/>
  </cols>
  <sheetData>
    <row r="1" s="1" customFormat="1" ht="54" customHeight="1" spans="1:8">
      <c r="A1" s="2" t="s">
        <v>115</v>
      </c>
      <c r="B1" s="3"/>
      <c r="C1" s="3"/>
      <c r="D1" s="3"/>
      <c r="E1" s="3"/>
      <c r="F1" s="3"/>
      <c r="G1" s="3"/>
      <c r="H1" s="3"/>
    </row>
    <row r="2" s="1" customFormat="1" ht="41" customHeight="1" spans="1:8">
      <c r="A2" s="4" t="s">
        <v>116</v>
      </c>
      <c r="B2" s="4"/>
      <c r="C2" s="4"/>
      <c r="D2" s="4"/>
      <c r="E2" s="4"/>
      <c r="F2" s="4"/>
      <c r="G2" s="4"/>
      <c r="H2" s="4"/>
    </row>
    <row r="3" s="1" customFormat="1" ht="41" customHeight="1" spans="1:8">
      <c r="A3" s="5" t="s">
        <v>7</v>
      </c>
      <c r="B3" s="5"/>
      <c r="C3" s="5" t="s">
        <v>33</v>
      </c>
      <c r="D3" s="5"/>
      <c r="E3" s="5"/>
      <c r="F3" s="5"/>
      <c r="G3" s="5"/>
      <c r="H3" s="5"/>
    </row>
    <row r="4" s="1" customFormat="1" ht="41" customHeight="1" spans="1:8">
      <c r="A4" s="5" t="s">
        <v>85</v>
      </c>
      <c r="B4" s="5"/>
      <c r="C4" s="6" t="s">
        <v>86</v>
      </c>
      <c r="D4" s="6"/>
      <c r="E4" s="6"/>
      <c r="F4" s="5" t="s">
        <v>87</v>
      </c>
      <c r="G4" s="5"/>
      <c r="H4" s="5" t="s">
        <v>88</v>
      </c>
    </row>
    <row r="5" s="1" customFormat="1" ht="41" customHeight="1" spans="1:8">
      <c r="A5" s="5" t="s">
        <v>89</v>
      </c>
      <c r="B5" s="5"/>
      <c r="C5" s="6" t="s">
        <v>117</v>
      </c>
      <c r="D5" s="6"/>
      <c r="E5" s="6"/>
      <c r="F5" s="6"/>
      <c r="G5" s="6"/>
      <c r="H5" s="6"/>
    </row>
    <row r="6" s="1" customFormat="1" ht="41" customHeight="1" spans="1:8">
      <c r="A6" s="5" t="s">
        <v>91</v>
      </c>
      <c r="B6" s="5"/>
      <c r="C6" s="6" t="s">
        <v>92</v>
      </c>
      <c r="D6" s="6"/>
      <c r="E6" s="6"/>
      <c r="F6" s="6"/>
      <c r="G6" s="6"/>
      <c r="H6" s="6"/>
    </row>
    <row r="7" s="1" customFormat="1" ht="41" customHeight="1" spans="1:8">
      <c r="A7" s="5" t="s">
        <v>93</v>
      </c>
      <c r="B7" s="5"/>
      <c r="C7" s="6" t="s">
        <v>94</v>
      </c>
      <c r="D7" s="6"/>
      <c r="E7" s="6"/>
      <c r="F7" s="6"/>
      <c r="G7" s="6"/>
      <c r="H7" s="6"/>
    </row>
    <row r="8" s="1" customFormat="1" ht="41" customHeight="1" spans="1:8">
      <c r="A8" s="7" t="s">
        <v>95</v>
      </c>
      <c r="B8" s="8"/>
      <c r="C8" s="5"/>
      <c r="D8" s="5" t="s">
        <v>49</v>
      </c>
      <c r="E8" s="5" t="s">
        <v>50</v>
      </c>
      <c r="F8" s="5" t="s">
        <v>51</v>
      </c>
      <c r="G8" s="7" t="s">
        <v>96</v>
      </c>
      <c r="H8" s="8"/>
    </row>
    <row r="9" s="1" customFormat="1" ht="41" customHeight="1" spans="1:8">
      <c r="A9" s="9"/>
      <c r="B9" s="10"/>
      <c r="C9" s="5" t="s">
        <v>97</v>
      </c>
      <c r="D9" s="5">
        <v>7.92</v>
      </c>
      <c r="E9" s="5">
        <v>7.92</v>
      </c>
      <c r="F9" s="13">
        <f>E9/D9</f>
        <v>1</v>
      </c>
      <c r="G9" s="38">
        <f>F9*20</f>
        <v>20</v>
      </c>
      <c r="H9" s="38"/>
    </row>
    <row r="10" s="1" customFormat="1" ht="41" customHeight="1" spans="1:8">
      <c r="A10" s="15" t="s">
        <v>98</v>
      </c>
      <c r="B10" s="16" t="s">
        <v>58</v>
      </c>
      <c r="C10" s="5" t="s">
        <v>59</v>
      </c>
      <c r="D10" s="5" t="s">
        <v>60</v>
      </c>
      <c r="E10" s="5"/>
      <c r="F10" s="5" t="s">
        <v>61</v>
      </c>
      <c r="G10" s="5" t="s">
        <v>62</v>
      </c>
      <c r="H10" s="5" t="s">
        <v>52</v>
      </c>
    </row>
    <row r="11" s="1" customFormat="1" ht="41" customHeight="1" spans="1:8">
      <c r="A11" s="15"/>
      <c r="B11" s="15" t="s">
        <v>99</v>
      </c>
      <c r="C11" s="5" t="s">
        <v>63</v>
      </c>
      <c r="D11" s="5" t="s">
        <v>118</v>
      </c>
      <c r="E11" s="5"/>
      <c r="F11" s="5" t="s">
        <v>119</v>
      </c>
      <c r="G11" s="5" t="s">
        <v>119</v>
      </c>
      <c r="H11" s="5">
        <v>20</v>
      </c>
    </row>
    <row r="12" s="1" customFormat="1" ht="41" customHeight="1" spans="1:8">
      <c r="A12" s="15"/>
      <c r="B12" s="17" t="s">
        <v>102</v>
      </c>
      <c r="C12" s="21" t="s">
        <v>65</v>
      </c>
      <c r="D12" s="5" t="s">
        <v>120</v>
      </c>
      <c r="E12" s="5"/>
      <c r="F12" s="5" t="s">
        <v>121</v>
      </c>
      <c r="G12" s="5" t="s">
        <v>121</v>
      </c>
      <c r="H12" s="5">
        <v>10</v>
      </c>
    </row>
    <row r="13" s="1" customFormat="1" ht="41" customHeight="1" spans="1:8">
      <c r="A13" s="15"/>
      <c r="B13" s="15"/>
      <c r="C13" s="28"/>
      <c r="D13" s="18" t="s">
        <v>122</v>
      </c>
      <c r="E13" s="19"/>
      <c r="F13" s="39">
        <v>1</v>
      </c>
      <c r="G13" s="39">
        <v>1</v>
      </c>
      <c r="H13" s="5">
        <v>10</v>
      </c>
    </row>
    <row r="14" s="1" customFormat="1" ht="41" customHeight="1" spans="1:8">
      <c r="A14" s="15"/>
      <c r="B14" s="17" t="s">
        <v>20</v>
      </c>
      <c r="C14" s="17" t="s">
        <v>69</v>
      </c>
      <c r="D14" s="5" t="s">
        <v>123</v>
      </c>
      <c r="E14" s="5"/>
      <c r="F14" s="5" t="s">
        <v>124</v>
      </c>
      <c r="G14" s="5" t="s">
        <v>124</v>
      </c>
      <c r="H14" s="5">
        <v>9</v>
      </c>
    </row>
    <row r="15" s="1" customFormat="1" ht="41" customHeight="1" spans="1:8">
      <c r="A15" s="15"/>
      <c r="B15" s="15"/>
      <c r="C15" s="16"/>
      <c r="D15" s="18" t="s">
        <v>125</v>
      </c>
      <c r="E15" s="19"/>
      <c r="F15" s="5" t="s">
        <v>126</v>
      </c>
      <c r="G15" s="5" t="s">
        <v>126</v>
      </c>
      <c r="H15" s="5">
        <v>10</v>
      </c>
    </row>
    <row r="16" s="1" customFormat="1" ht="41" customHeight="1" spans="1:8">
      <c r="A16" s="15"/>
      <c r="B16" s="15"/>
      <c r="C16" s="16" t="s">
        <v>127</v>
      </c>
      <c r="D16" s="18" t="s">
        <v>128</v>
      </c>
      <c r="E16" s="19"/>
      <c r="F16" s="5" t="s">
        <v>72</v>
      </c>
      <c r="G16" s="5" t="s">
        <v>72</v>
      </c>
      <c r="H16" s="5">
        <v>9</v>
      </c>
    </row>
    <row r="17" s="1" customFormat="1" ht="41" customHeight="1" spans="1:8">
      <c r="A17" s="15"/>
      <c r="B17" s="5" t="s">
        <v>21</v>
      </c>
      <c r="C17" s="5" t="s">
        <v>107</v>
      </c>
      <c r="D17" s="5" t="s">
        <v>129</v>
      </c>
      <c r="E17" s="5"/>
      <c r="F17" s="5" t="s">
        <v>109</v>
      </c>
      <c r="G17" s="22">
        <v>0.95</v>
      </c>
      <c r="H17" s="5">
        <v>10</v>
      </c>
    </row>
    <row r="18" s="1" customFormat="1" ht="46" customHeight="1" spans="1:8">
      <c r="A18" s="5" t="s">
        <v>76</v>
      </c>
      <c r="B18" s="14">
        <f>H17+H16+H15+H14+H13+H12+G9+H11</f>
        <v>98</v>
      </c>
      <c r="C18" s="14"/>
      <c r="D18" s="14"/>
      <c r="E18" s="14"/>
      <c r="F18" s="14"/>
      <c r="G18" s="14"/>
      <c r="H18" s="14"/>
    </row>
    <row r="19" s="1" customFormat="1" ht="144" customHeight="1" spans="1:8">
      <c r="A19" s="5" t="s">
        <v>110</v>
      </c>
      <c r="B19" s="5"/>
      <c r="C19" s="6" t="s">
        <v>111</v>
      </c>
      <c r="D19" s="6"/>
      <c r="E19" s="6"/>
      <c r="F19" s="6"/>
      <c r="G19" s="6"/>
      <c r="H19" s="6"/>
    </row>
    <row r="20" s="1" customFormat="1" ht="144" customHeight="1" spans="1:8">
      <c r="A20" s="5" t="s">
        <v>112</v>
      </c>
      <c r="B20" s="5"/>
      <c r="C20" s="6" t="s">
        <v>130</v>
      </c>
      <c r="D20" s="6"/>
      <c r="E20" s="6"/>
      <c r="F20" s="6"/>
      <c r="G20" s="6"/>
      <c r="H20" s="6"/>
    </row>
    <row r="21" s="1" customFormat="1" ht="144" customHeight="1" spans="1:8">
      <c r="A21" s="5" t="s">
        <v>81</v>
      </c>
      <c r="B21" s="5"/>
      <c r="C21" s="5" t="s">
        <v>131</v>
      </c>
      <c r="D21" s="5"/>
      <c r="E21" s="5"/>
      <c r="F21" s="5"/>
      <c r="G21" s="5"/>
      <c r="H21" s="5"/>
    </row>
    <row r="22" s="1" customFormat="1" ht="134.1" customHeight="1" spans="1:8">
      <c r="A22" s="23" t="s">
        <v>114</v>
      </c>
      <c r="B22" s="24"/>
      <c r="C22" s="24"/>
      <c r="D22" s="24"/>
      <c r="E22" s="24"/>
      <c r="F22" s="24"/>
      <c r="G22" s="24"/>
      <c r="H22" s="24"/>
    </row>
  </sheetData>
  <mergeCells count="37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D16:E16"/>
    <mergeCell ref="D17:E17"/>
    <mergeCell ref="B18:H18"/>
    <mergeCell ref="A19:B19"/>
    <mergeCell ref="C19:H19"/>
    <mergeCell ref="A20:B20"/>
    <mergeCell ref="C20:H20"/>
    <mergeCell ref="A21:B21"/>
    <mergeCell ref="C21:H21"/>
    <mergeCell ref="A22:H22"/>
    <mergeCell ref="A10:A17"/>
    <mergeCell ref="B12:B13"/>
    <mergeCell ref="B14:B16"/>
    <mergeCell ref="C12:C13"/>
    <mergeCell ref="C14:C15"/>
    <mergeCell ref="A8:B9"/>
  </mergeCells>
  <printOptions horizontalCentered="1"/>
  <pageMargins left="0.393055555555556" right="0.118055555555556" top="0.118055555555556" bottom="0.0388888888888889" header="0.511805555555556" footer="0.236111111111111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339966"/>
    <pageSetUpPr fitToPage="1"/>
  </sheetPr>
  <dimension ref="A1:H22"/>
  <sheetViews>
    <sheetView workbookViewId="0">
      <selection activeCell="L12" sqref="L12"/>
    </sheetView>
  </sheetViews>
  <sheetFormatPr defaultColWidth="9" defaultRowHeight="13.5" outlineLevelCol="7"/>
  <cols>
    <col min="1" max="3" width="9" style="1"/>
    <col min="4" max="4" width="9.75" style="1" customWidth="1"/>
    <col min="5" max="5" width="9.875" style="1" customWidth="1"/>
    <col min="6" max="6" width="11.375" style="1" customWidth="1"/>
    <col min="7" max="7" width="11" style="1" customWidth="1"/>
    <col min="8" max="8" width="15.375" style="1" customWidth="1"/>
    <col min="9" max="16384" width="9" style="1"/>
  </cols>
  <sheetData>
    <row r="1" s="1" customFormat="1" ht="54" customHeight="1" spans="1:8">
      <c r="A1" s="2" t="s">
        <v>132</v>
      </c>
      <c r="B1" s="3"/>
      <c r="C1" s="3"/>
      <c r="D1" s="3"/>
      <c r="E1" s="3"/>
      <c r="F1" s="3"/>
      <c r="G1" s="3"/>
      <c r="H1" s="3"/>
    </row>
    <row r="2" s="1" customFormat="1" ht="31" customHeight="1" spans="1:8">
      <c r="A2" s="4" t="s">
        <v>116</v>
      </c>
      <c r="B2" s="4"/>
      <c r="C2" s="4"/>
      <c r="D2" s="4"/>
      <c r="E2" s="4"/>
      <c r="F2" s="4"/>
      <c r="G2" s="4"/>
      <c r="H2" s="4"/>
    </row>
    <row r="3" s="1" customFormat="1" ht="30" customHeight="1" spans="1:8">
      <c r="A3" s="5" t="s">
        <v>7</v>
      </c>
      <c r="B3" s="5"/>
      <c r="C3" s="5" t="s">
        <v>34</v>
      </c>
      <c r="D3" s="5"/>
      <c r="E3" s="5"/>
      <c r="F3" s="5"/>
      <c r="G3" s="5"/>
      <c r="H3" s="5"/>
    </row>
    <row r="4" s="1" customFormat="1" ht="30" customHeight="1" spans="1:8">
      <c r="A4" s="5" t="s">
        <v>85</v>
      </c>
      <c r="B4" s="5"/>
      <c r="C4" s="6" t="s">
        <v>86</v>
      </c>
      <c r="D4" s="6"/>
      <c r="E4" s="6"/>
      <c r="F4" s="5" t="s">
        <v>87</v>
      </c>
      <c r="G4" s="5"/>
      <c r="H4" s="5" t="s">
        <v>88</v>
      </c>
    </row>
    <row r="5" s="1" customFormat="1" ht="30" customHeight="1" spans="1:8">
      <c r="A5" s="5" t="s">
        <v>89</v>
      </c>
      <c r="B5" s="5"/>
      <c r="C5" s="6" t="s">
        <v>133</v>
      </c>
      <c r="D5" s="6"/>
      <c r="E5" s="6"/>
      <c r="F5" s="6"/>
      <c r="G5" s="6"/>
      <c r="H5" s="6"/>
    </row>
    <row r="6" s="1" customFormat="1" ht="30" customHeight="1" spans="1:8">
      <c r="A6" s="5" t="s">
        <v>91</v>
      </c>
      <c r="B6" s="5"/>
      <c r="C6" s="6" t="s">
        <v>92</v>
      </c>
      <c r="D6" s="6"/>
      <c r="E6" s="6"/>
      <c r="F6" s="6"/>
      <c r="G6" s="6"/>
      <c r="H6" s="6"/>
    </row>
    <row r="7" s="1" customFormat="1" ht="30" customHeight="1" spans="1:8">
      <c r="A7" s="5" t="s">
        <v>93</v>
      </c>
      <c r="B7" s="5"/>
      <c r="C7" s="6" t="s">
        <v>94</v>
      </c>
      <c r="D7" s="6"/>
      <c r="E7" s="6"/>
      <c r="F7" s="6"/>
      <c r="G7" s="6"/>
      <c r="H7" s="6"/>
    </row>
    <row r="8" s="1" customFormat="1" ht="30" customHeight="1" spans="1:8">
      <c r="A8" s="7" t="s">
        <v>95</v>
      </c>
      <c r="B8" s="8"/>
      <c r="C8" s="5"/>
      <c r="D8" s="5" t="s">
        <v>49</v>
      </c>
      <c r="E8" s="5" t="s">
        <v>50</v>
      </c>
      <c r="F8" s="5" t="s">
        <v>51</v>
      </c>
      <c r="G8" s="7" t="s">
        <v>96</v>
      </c>
      <c r="H8" s="8"/>
    </row>
    <row r="9" s="1" customFormat="1" ht="30" customHeight="1" spans="1:8">
      <c r="A9" s="9"/>
      <c r="B9" s="10"/>
      <c r="C9" s="5" t="s">
        <v>97</v>
      </c>
      <c r="D9" s="5">
        <v>27.32</v>
      </c>
      <c r="E9" s="5">
        <v>27.32</v>
      </c>
      <c r="F9" s="13">
        <f>E9/D9</f>
        <v>1</v>
      </c>
      <c r="G9" s="38">
        <f>F9*20</f>
        <v>20</v>
      </c>
      <c r="H9" s="38"/>
    </row>
    <row r="10" s="1" customFormat="1" ht="38" customHeight="1" spans="1:8">
      <c r="A10" s="15" t="s">
        <v>98</v>
      </c>
      <c r="B10" s="16" t="s">
        <v>58</v>
      </c>
      <c r="C10" s="5" t="s">
        <v>59</v>
      </c>
      <c r="D10" s="5" t="s">
        <v>60</v>
      </c>
      <c r="E10" s="5"/>
      <c r="F10" s="5" t="s">
        <v>61</v>
      </c>
      <c r="G10" s="5" t="s">
        <v>62</v>
      </c>
      <c r="H10" s="5" t="s">
        <v>52</v>
      </c>
    </row>
    <row r="11" s="1" customFormat="1" ht="87" customHeight="1" spans="1:8">
      <c r="A11" s="15"/>
      <c r="B11" s="15" t="s">
        <v>99</v>
      </c>
      <c r="C11" s="5" t="s">
        <v>63</v>
      </c>
      <c r="D11" s="5" t="s">
        <v>134</v>
      </c>
      <c r="E11" s="5"/>
      <c r="F11" s="27" t="s">
        <v>135</v>
      </c>
      <c r="G11" s="27" t="s">
        <v>135</v>
      </c>
      <c r="H11" s="5">
        <v>19</v>
      </c>
    </row>
    <row r="12" s="1" customFormat="1" ht="38" customHeight="1" spans="1:8">
      <c r="A12" s="15"/>
      <c r="B12" s="17" t="s">
        <v>102</v>
      </c>
      <c r="C12" s="21" t="s">
        <v>65</v>
      </c>
      <c r="D12" s="5" t="s">
        <v>136</v>
      </c>
      <c r="E12" s="5"/>
      <c r="F12" s="5">
        <v>1313</v>
      </c>
      <c r="G12" s="5">
        <v>1313</v>
      </c>
      <c r="H12" s="5">
        <v>10</v>
      </c>
    </row>
    <row r="13" s="1" customFormat="1" ht="38" customHeight="1" spans="1:8">
      <c r="A13" s="15"/>
      <c r="B13" s="15"/>
      <c r="C13" s="28"/>
      <c r="D13" s="18" t="s">
        <v>137</v>
      </c>
      <c r="E13" s="19"/>
      <c r="F13" s="22">
        <v>1</v>
      </c>
      <c r="G13" s="22">
        <v>1</v>
      </c>
      <c r="H13" s="5">
        <v>10</v>
      </c>
    </row>
    <row r="14" s="1" customFormat="1" ht="38" customHeight="1" spans="1:8">
      <c r="A14" s="15"/>
      <c r="B14" s="17" t="s">
        <v>20</v>
      </c>
      <c r="C14" s="17" t="s">
        <v>69</v>
      </c>
      <c r="D14" s="5" t="s">
        <v>138</v>
      </c>
      <c r="E14" s="5"/>
      <c r="F14" s="5" t="s">
        <v>139</v>
      </c>
      <c r="G14" s="5" t="s">
        <v>139</v>
      </c>
      <c r="H14" s="5">
        <v>10</v>
      </c>
    </row>
    <row r="15" s="1" customFormat="1" ht="38" customHeight="1" spans="1:8">
      <c r="A15" s="15"/>
      <c r="B15" s="15"/>
      <c r="C15" s="16"/>
      <c r="D15" s="18" t="s">
        <v>125</v>
      </c>
      <c r="E15" s="19"/>
      <c r="F15" s="5" t="s">
        <v>126</v>
      </c>
      <c r="G15" s="5" t="s">
        <v>126</v>
      </c>
      <c r="H15" s="5">
        <v>10</v>
      </c>
    </row>
    <row r="16" s="1" customFormat="1" ht="38" customHeight="1" spans="1:8">
      <c r="A16" s="15"/>
      <c r="B16" s="15"/>
      <c r="C16" s="16" t="s">
        <v>127</v>
      </c>
      <c r="D16" s="18" t="s">
        <v>128</v>
      </c>
      <c r="E16" s="19"/>
      <c r="F16" s="5" t="s">
        <v>72</v>
      </c>
      <c r="G16" s="5" t="s">
        <v>72</v>
      </c>
      <c r="H16" s="5">
        <v>8</v>
      </c>
    </row>
    <row r="17" s="1" customFormat="1" ht="38" customHeight="1" spans="1:8">
      <c r="A17" s="15"/>
      <c r="B17" s="5" t="s">
        <v>21</v>
      </c>
      <c r="C17" s="5" t="s">
        <v>107</v>
      </c>
      <c r="D17" s="5" t="s">
        <v>129</v>
      </c>
      <c r="E17" s="5"/>
      <c r="F17" s="5" t="s">
        <v>109</v>
      </c>
      <c r="G17" s="22">
        <v>0.95</v>
      </c>
      <c r="H17" s="5">
        <v>10</v>
      </c>
    </row>
    <row r="18" s="1" customFormat="1" ht="38" customHeight="1" spans="1:8">
      <c r="A18" s="5" t="s">
        <v>76</v>
      </c>
      <c r="B18" s="14">
        <f>H17+H16+H15+H14+H13+H12+G9+H11</f>
        <v>97</v>
      </c>
      <c r="C18" s="14"/>
      <c r="D18" s="14"/>
      <c r="E18" s="14"/>
      <c r="F18" s="14"/>
      <c r="G18" s="14"/>
      <c r="H18" s="14"/>
    </row>
    <row r="19" s="1" customFormat="1" ht="110" customHeight="1" spans="1:8">
      <c r="A19" s="5" t="s">
        <v>110</v>
      </c>
      <c r="B19" s="5"/>
      <c r="C19" s="6" t="s">
        <v>111</v>
      </c>
      <c r="D19" s="6"/>
      <c r="E19" s="6"/>
      <c r="F19" s="6"/>
      <c r="G19" s="6"/>
      <c r="H19" s="6"/>
    </row>
    <row r="20" s="1" customFormat="1" ht="110" customHeight="1" spans="1:8">
      <c r="A20" s="5" t="s">
        <v>112</v>
      </c>
      <c r="B20" s="5"/>
      <c r="C20" s="6" t="s">
        <v>111</v>
      </c>
      <c r="D20" s="6"/>
      <c r="E20" s="6"/>
      <c r="F20" s="6"/>
      <c r="G20" s="6"/>
      <c r="H20" s="6"/>
    </row>
    <row r="21" s="1" customFormat="1" ht="110" customHeight="1" spans="1:8">
      <c r="A21" s="5" t="s">
        <v>81</v>
      </c>
      <c r="B21" s="5"/>
      <c r="C21" s="5" t="s">
        <v>140</v>
      </c>
      <c r="D21" s="5"/>
      <c r="E21" s="5"/>
      <c r="F21" s="5"/>
      <c r="G21" s="5"/>
      <c r="H21" s="5"/>
    </row>
    <row r="22" s="1" customFormat="1" ht="134.1" customHeight="1" spans="1:8">
      <c r="A22" s="23" t="s">
        <v>114</v>
      </c>
      <c r="B22" s="24"/>
      <c r="C22" s="24"/>
      <c r="D22" s="24"/>
      <c r="E22" s="24"/>
      <c r="F22" s="24"/>
      <c r="G22" s="24"/>
      <c r="H22" s="24"/>
    </row>
  </sheetData>
  <mergeCells count="37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D16:E16"/>
    <mergeCell ref="D17:E17"/>
    <mergeCell ref="B18:H18"/>
    <mergeCell ref="A19:B19"/>
    <mergeCell ref="C19:H19"/>
    <mergeCell ref="A20:B20"/>
    <mergeCell ref="C20:H20"/>
    <mergeCell ref="A21:B21"/>
    <mergeCell ref="C21:H21"/>
    <mergeCell ref="A22:H22"/>
    <mergeCell ref="A10:A17"/>
    <mergeCell ref="B12:B13"/>
    <mergeCell ref="B14:B16"/>
    <mergeCell ref="C12:C13"/>
    <mergeCell ref="C14:C15"/>
    <mergeCell ref="A8:B9"/>
  </mergeCells>
  <printOptions horizontalCentered="1"/>
  <pageMargins left="0.751388888888889" right="0.751388888888889" top="1" bottom="1" header="0.511805555555556" footer="0.511805555555556"/>
  <pageSetup paperSize="9" scale="96" fitToHeight="0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339966"/>
    <pageSetUpPr fitToPage="1"/>
  </sheetPr>
  <dimension ref="A1:H20"/>
  <sheetViews>
    <sheetView topLeftCell="A3" workbookViewId="0">
      <selection activeCell="J13" sqref="J13"/>
    </sheetView>
  </sheetViews>
  <sheetFormatPr defaultColWidth="9" defaultRowHeight="13.5" outlineLevelCol="7"/>
  <cols>
    <col min="1" max="3" width="9" style="1"/>
    <col min="4" max="4" width="9.75" style="1" customWidth="1"/>
    <col min="5" max="5" width="9.875" style="1" customWidth="1"/>
    <col min="6" max="6" width="11.375" style="1" customWidth="1"/>
    <col min="7" max="7" width="11" style="1" customWidth="1"/>
    <col min="8" max="8" width="15.375" style="1" customWidth="1"/>
    <col min="9" max="16384" width="9" style="1"/>
  </cols>
  <sheetData>
    <row r="1" s="1" customFormat="1" ht="54" customHeight="1" spans="1:8">
      <c r="A1" s="2" t="s">
        <v>141</v>
      </c>
      <c r="B1" s="3"/>
      <c r="C1" s="3"/>
      <c r="D1" s="3"/>
      <c r="E1" s="3"/>
      <c r="F1" s="3"/>
      <c r="G1" s="3"/>
      <c r="H1" s="3"/>
    </row>
    <row r="2" s="1" customFormat="1" ht="21" customHeight="1" spans="1:8">
      <c r="A2" s="4" t="s">
        <v>142</v>
      </c>
      <c r="B2" s="4"/>
      <c r="C2" s="4"/>
      <c r="D2" s="4"/>
      <c r="E2" s="4"/>
      <c r="F2" s="4"/>
      <c r="G2" s="4"/>
      <c r="H2" s="4"/>
    </row>
    <row r="3" s="1" customFormat="1" ht="30" customHeight="1" spans="1:8">
      <c r="A3" s="5" t="s">
        <v>7</v>
      </c>
      <c r="B3" s="5"/>
      <c r="C3" s="5" t="s">
        <v>35</v>
      </c>
      <c r="D3" s="5"/>
      <c r="E3" s="5"/>
      <c r="F3" s="5"/>
      <c r="G3" s="5"/>
      <c r="H3" s="5"/>
    </row>
    <row r="4" s="1" customFormat="1" ht="30" customHeight="1" spans="1:8">
      <c r="A4" s="5" t="s">
        <v>85</v>
      </c>
      <c r="B4" s="5"/>
      <c r="C4" s="6" t="s">
        <v>86</v>
      </c>
      <c r="D4" s="6"/>
      <c r="E4" s="6"/>
      <c r="F4" s="5" t="s">
        <v>87</v>
      </c>
      <c r="G4" s="5"/>
      <c r="H4" s="5" t="s">
        <v>88</v>
      </c>
    </row>
    <row r="5" s="1" customFormat="1" ht="30" customHeight="1" spans="1:8">
      <c r="A5" s="5" t="s">
        <v>89</v>
      </c>
      <c r="B5" s="5"/>
      <c r="C5" s="6" t="s">
        <v>90</v>
      </c>
      <c r="D5" s="6"/>
      <c r="E5" s="6"/>
      <c r="F5" s="6"/>
      <c r="G5" s="6"/>
      <c r="H5" s="6"/>
    </row>
    <row r="6" s="1" customFormat="1" ht="30" customHeight="1" spans="1:8">
      <c r="A6" s="5" t="s">
        <v>91</v>
      </c>
      <c r="B6" s="5"/>
      <c r="C6" s="6" t="s">
        <v>92</v>
      </c>
      <c r="D6" s="6"/>
      <c r="E6" s="6"/>
      <c r="F6" s="6"/>
      <c r="G6" s="6"/>
      <c r="H6" s="6"/>
    </row>
    <row r="7" s="1" customFormat="1" ht="30" customHeight="1" spans="1:8">
      <c r="A7" s="5" t="s">
        <v>93</v>
      </c>
      <c r="B7" s="5"/>
      <c r="C7" s="6" t="s">
        <v>94</v>
      </c>
      <c r="D7" s="6"/>
      <c r="E7" s="6"/>
      <c r="F7" s="6"/>
      <c r="G7" s="6"/>
      <c r="H7" s="6"/>
    </row>
    <row r="8" s="1" customFormat="1" ht="30" customHeight="1" spans="1:8">
      <c r="A8" s="7" t="s">
        <v>95</v>
      </c>
      <c r="B8" s="8"/>
      <c r="C8" s="5"/>
      <c r="D8" s="5" t="s">
        <v>49</v>
      </c>
      <c r="E8" s="5" t="s">
        <v>50</v>
      </c>
      <c r="F8" s="5" t="s">
        <v>51</v>
      </c>
      <c r="G8" s="7" t="s">
        <v>96</v>
      </c>
      <c r="H8" s="8"/>
    </row>
    <row r="9" s="1" customFormat="1" ht="30" customHeight="1" spans="1:8">
      <c r="A9" s="9"/>
      <c r="B9" s="10"/>
      <c r="C9" s="5" t="s">
        <v>97</v>
      </c>
      <c r="D9" s="5">
        <v>0.32</v>
      </c>
      <c r="E9" s="5">
        <v>0</v>
      </c>
      <c r="F9" s="13">
        <f>E9/D9</f>
        <v>0</v>
      </c>
      <c r="G9" s="14">
        <f>F9*20</f>
        <v>0</v>
      </c>
      <c r="H9" s="14"/>
    </row>
    <row r="10" s="1" customFormat="1" ht="42" customHeight="1" spans="1:8">
      <c r="A10" s="15" t="s">
        <v>98</v>
      </c>
      <c r="B10" s="16" t="s">
        <v>58</v>
      </c>
      <c r="C10" s="5" t="s">
        <v>59</v>
      </c>
      <c r="D10" s="5" t="s">
        <v>60</v>
      </c>
      <c r="E10" s="5"/>
      <c r="F10" s="5" t="s">
        <v>61</v>
      </c>
      <c r="G10" s="5" t="s">
        <v>62</v>
      </c>
      <c r="H10" s="5" t="s">
        <v>52</v>
      </c>
    </row>
    <row r="11" s="1" customFormat="1" ht="42" customHeight="1" spans="1:8">
      <c r="A11" s="15"/>
      <c r="B11" s="15" t="s">
        <v>99</v>
      </c>
      <c r="C11" s="5" t="s">
        <v>143</v>
      </c>
      <c r="D11" s="5" t="s">
        <v>144</v>
      </c>
      <c r="E11" s="5"/>
      <c r="F11" s="5" t="s">
        <v>145</v>
      </c>
      <c r="G11" s="5" t="s">
        <v>145</v>
      </c>
      <c r="H11" s="5">
        <v>19</v>
      </c>
    </row>
    <row r="12" s="1" customFormat="1" ht="42" customHeight="1" spans="1:8">
      <c r="A12" s="15"/>
      <c r="B12" s="17" t="s">
        <v>102</v>
      </c>
      <c r="C12" s="32" t="s">
        <v>65</v>
      </c>
      <c r="D12" s="5" t="s">
        <v>146</v>
      </c>
      <c r="E12" s="5"/>
      <c r="F12" s="5">
        <v>16</v>
      </c>
      <c r="G12" s="5">
        <v>16</v>
      </c>
      <c r="H12" s="5">
        <v>9</v>
      </c>
    </row>
    <row r="13" s="1" customFormat="1" ht="55" customHeight="1" spans="1:8">
      <c r="A13" s="15"/>
      <c r="B13" s="15"/>
      <c r="C13" s="33" t="s">
        <v>67</v>
      </c>
      <c r="D13" s="34" t="s">
        <v>147</v>
      </c>
      <c r="E13" s="35"/>
      <c r="F13" s="36" t="s">
        <v>148</v>
      </c>
      <c r="G13" s="22" t="s">
        <v>124</v>
      </c>
      <c r="H13" s="5">
        <v>9</v>
      </c>
    </row>
    <row r="14" s="1" customFormat="1" ht="86" customHeight="1" spans="1:8">
      <c r="A14" s="15"/>
      <c r="B14" s="17" t="s">
        <v>20</v>
      </c>
      <c r="C14" s="5" t="s">
        <v>149</v>
      </c>
      <c r="D14" s="27" t="s">
        <v>150</v>
      </c>
      <c r="E14" s="27"/>
      <c r="F14" s="27" t="s">
        <v>151</v>
      </c>
      <c r="G14" s="22" t="s">
        <v>152</v>
      </c>
      <c r="H14" s="5">
        <v>28</v>
      </c>
    </row>
    <row r="15" s="1" customFormat="1" ht="42" customHeight="1" spans="1:8">
      <c r="A15" s="15"/>
      <c r="B15" s="5" t="s">
        <v>21</v>
      </c>
      <c r="C15" s="5" t="s">
        <v>107</v>
      </c>
      <c r="D15" s="5" t="s">
        <v>153</v>
      </c>
      <c r="E15" s="5"/>
      <c r="F15" s="5" t="s">
        <v>109</v>
      </c>
      <c r="G15" s="22">
        <v>0.95</v>
      </c>
      <c r="H15" s="5">
        <v>10</v>
      </c>
    </row>
    <row r="16" s="1" customFormat="1" ht="42" customHeight="1" spans="1:8">
      <c r="A16" s="5" t="s">
        <v>76</v>
      </c>
      <c r="B16" s="14">
        <f>H15+H14+H13+H12+G9+H11</f>
        <v>75</v>
      </c>
      <c r="C16" s="14"/>
      <c r="D16" s="14"/>
      <c r="E16" s="14"/>
      <c r="F16" s="14"/>
      <c r="G16" s="14"/>
      <c r="H16" s="14"/>
    </row>
    <row r="17" s="1" customFormat="1" ht="123" customHeight="1" spans="1:8">
      <c r="A17" s="37" t="s">
        <v>110</v>
      </c>
      <c r="B17" s="37"/>
      <c r="C17" s="6" t="s">
        <v>154</v>
      </c>
      <c r="D17" s="6"/>
      <c r="E17" s="6"/>
      <c r="F17" s="6"/>
      <c r="G17" s="6"/>
      <c r="H17" s="6"/>
    </row>
    <row r="18" s="1" customFormat="1" ht="123" customHeight="1" spans="1:8">
      <c r="A18" s="5" t="s">
        <v>112</v>
      </c>
      <c r="B18" s="5"/>
      <c r="C18" s="6" t="s">
        <v>155</v>
      </c>
      <c r="D18" s="6"/>
      <c r="E18" s="6"/>
      <c r="F18" s="6"/>
      <c r="G18" s="6"/>
      <c r="H18" s="6"/>
    </row>
    <row r="19" s="1" customFormat="1" ht="123" customHeight="1" spans="1:8">
      <c r="A19" s="5" t="s">
        <v>81</v>
      </c>
      <c r="B19" s="5"/>
      <c r="C19" s="5" t="s">
        <v>156</v>
      </c>
      <c r="D19" s="5"/>
      <c r="E19" s="5"/>
      <c r="F19" s="5"/>
      <c r="G19" s="5"/>
      <c r="H19" s="5"/>
    </row>
    <row r="20" s="1" customFormat="1" ht="134.1" customHeight="1" spans="1:8">
      <c r="A20" s="23" t="s">
        <v>114</v>
      </c>
      <c r="B20" s="24"/>
      <c r="C20" s="24"/>
      <c r="D20" s="24"/>
      <c r="E20" s="24"/>
      <c r="F20" s="24"/>
      <c r="G20" s="24"/>
      <c r="H20" s="24"/>
    </row>
  </sheetData>
  <mergeCells count="32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B16:H16"/>
    <mergeCell ref="A17:B17"/>
    <mergeCell ref="C17:H17"/>
    <mergeCell ref="A18:B18"/>
    <mergeCell ref="C18:H18"/>
    <mergeCell ref="A19:B19"/>
    <mergeCell ref="C19:H19"/>
    <mergeCell ref="A20:H20"/>
    <mergeCell ref="A10:A15"/>
    <mergeCell ref="B12:B13"/>
    <mergeCell ref="A8:B9"/>
  </mergeCells>
  <printOptions horizontalCentered="1"/>
  <pageMargins left="0.751388888888889" right="0.751388888888889" top="1" bottom="1" header="0.511805555555556" footer="0.511805555555556"/>
  <pageSetup paperSize="9" scale="96" fitToHeight="0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339966"/>
    <pageSetUpPr fitToPage="1"/>
  </sheetPr>
  <dimension ref="A1:H22"/>
  <sheetViews>
    <sheetView topLeftCell="A6" workbookViewId="0">
      <selection activeCell="K13" sqref="K13"/>
    </sheetView>
  </sheetViews>
  <sheetFormatPr defaultColWidth="9" defaultRowHeight="13.5" outlineLevelCol="7"/>
  <cols>
    <col min="1" max="3" width="9" style="1"/>
    <col min="4" max="4" width="9.75" style="1" customWidth="1"/>
    <col min="5" max="5" width="9.875" style="1" customWidth="1"/>
    <col min="6" max="6" width="11.375" style="1" customWidth="1"/>
    <col min="7" max="7" width="11" style="1" customWidth="1"/>
    <col min="8" max="8" width="15.375" style="1" customWidth="1"/>
    <col min="9" max="16384" width="9" style="1"/>
  </cols>
  <sheetData>
    <row r="1" s="1" customFormat="1" ht="54" customHeight="1" spans="1:8">
      <c r="A1" s="2" t="s">
        <v>157</v>
      </c>
      <c r="B1" s="3"/>
      <c r="C1" s="3"/>
      <c r="D1" s="3"/>
      <c r="E1" s="3"/>
      <c r="F1" s="3"/>
      <c r="G1" s="3"/>
      <c r="H1" s="3"/>
    </row>
    <row r="2" s="1" customFormat="1" ht="21" customHeight="1" spans="1:8">
      <c r="A2" s="4" t="s">
        <v>116</v>
      </c>
      <c r="B2" s="4"/>
      <c r="C2" s="4"/>
      <c r="D2" s="4"/>
      <c r="E2" s="4"/>
      <c r="F2" s="4"/>
      <c r="G2" s="4"/>
      <c r="H2" s="4"/>
    </row>
    <row r="3" s="1" customFormat="1" ht="38" customHeight="1" spans="1:8">
      <c r="A3" s="5" t="s">
        <v>7</v>
      </c>
      <c r="B3" s="5"/>
      <c r="C3" s="5" t="s">
        <v>37</v>
      </c>
      <c r="D3" s="5"/>
      <c r="E3" s="5"/>
      <c r="F3" s="5"/>
      <c r="G3" s="5"/>
      <c r="H3" s="5"/>
    </row>
    <row r="4" s="1" customFormat="1" ht="38" customHeight="1" spans="1:8">
      <c r="A4" s="5" t="s">
        <v>85</v>
      </c>
      <c r="B4" s="5"/>
      <c r="C4" s="6" t="s">
        <v>86</v>
      </c>
      <c r="D4" s="6"/>
      <c r="E4" s="6"/>
      <c r="F4" s="5" t="s">
        <v>87</v>
      </c>
      <c r="G4" s="5"/>
      <c r="H4" s="5" t="s">
        <v>88</v>
      </c>
    </row>
    <row r="5" s="1" customFormat="1" ht="38" customHeight="1" spans="1:8">
      <c r="A5" s="5" t="s">
        <v>89</v>
      </c>
      <c r="B5" s="5"/>
      <c r="C5" s="6" t="s">
        <v>117</v>
      </c>
      <c r="D5" s="6"/>
      <c r="E5" s="6"/>
      <c r="F5" s="6"/>
      <c r="G5" s="6"/>
      <c r="H5" s="6"/>
    </row>
    <row r="6" s="1" customFormat="1" ht="38" customHeight="1" spans="1:8">
      <c r="A6" s="5" t="s">
        <v>91</v>
      </c>
      <c r="B6" s="5"/>
      <c r="C6" s="6" t="s">
        <v>158</v>
      </c>
      <c r="D6" s="6"/>
      <c r="E6" s="6"/>
      <c r="F6" s="6"/>
      <c r="G6" s="6"/>
      <c r="H6" s="6"/>
    </row>
    <row r="7" s="1" customFormat="1" ht="38" customHeight="1" spans="1:8">
      <c r="A7" s="5" t="s">
        <v>93</v>
      </c>
      <c r="B7" s="5"/>
      <c r="C7" s="6" t="s">
        <v>94</v>
      </c>
      <c r="D7" s="6"/>
      <c r="E7" s="6"/>
      <c r="F7" s="6"/>
      <c r="G7" s="6"/>
      <c r="H7" s="6"/>
    </row>
    <row r="8" s="1" customFormat="1" ht="38" customHeight="1" spans="1:8">
      <c r="A8" s="7" t="s">
        <v>95</v>
      </c>
      <c r="B8" s="8"/>
      <c r="C8" s="5"/>
      <c r="D8" s="5" t="s">
        <v>49</v>
      </c>
      <c r="E8" s="5" t="s">
        <v>50</v>
      </c>
      <c r="F8" s="5" t="s">
        <v>51</v>
      </c>
      <c r="G8" s="7" t="s">
        <v>96</v>
      </c>
      <c r="H8" s="8"/>
    </row>
    <row r="9" s="1" customFormat="1" ht="38" customHeight="1" spans="1:8">
      <c r="A9" s="9"/>
      <c r="B9" s="10"/>
      <c r="C9" s="5" t="s">
        <v>97</v>
      </c>
      <c r="D9" s="5">
        <v>94.85</v>
      </c>
      <c r="E9" s="5">
        <v>79.61</v>
      </c>
      <c r="F9" s="13">
        <f>E9/D9</f>
        <v>0.839325250395361</v>
      </c>
      <c r="G9" s="14">
        <f>F9*20</f>
        <v>16.7865050079072</v>
      </c>
      <c r="H9" s="14"/>
    </row>
    <row r="10" s="1" customFormat="1" ht="38" customHeight="1" spans="1:8">
      <c r="A10" s="15" t="s">
        <v>98</v>
      </c>
      <c r="B10" s="16" t="s">
        <v>58</v>
      </c>
      <c r="C10" s="5" t="s">
        <v>59</v>
      </c>
      <c r="D10" s="5" t="s">
        <v>60</v>
      </c>
      <c r="E10" s="5"/>
      <c r="F10" s="5" t="s">
        <v>61</v>
      </c>
      <c r="G10" s="5" t="s">
        <v>62</v>
      </c>
      <c r="H10" s="5" t="s">
        <v>52</v>
      </c>
    </row>
    <row r="11" s="1" customFormat="1" ht="38" customHeight="1" spans="1:8">
      <c r="A11" s="15"/>
      <c r="B11" s="15" t="s">
        <v>99</v>
      </c>
      <c r="C11" s="5" t="s">
        <v>63</v>
      </c>
      <c r="D11" s="5" t="s">
        <v>159</v>
      </c>
      <c r="E11" s="5"/>
      <c r="F11" s="5" t="s">
        <v>160</v>
      </c>
      <c r="G11" s="5" t="s">
        <v>160</v>
      </c>
      <c r="H11" s="5">
        <v>19</v>
      </c>
    </row>
    <row r="12" s="1" customFormat="1" ht="38" customHeight="1" spans="1:8">
      <c r="A12" s="15"/>
      <c r="B12" s="17" t="s">
        <v>102</v>
      </c>
      <c r="C12" s="21" t="s">
        <v>65</v>
      </c>
      <c r="D12" s="5" t="s">
        <v>161</v>
      </c>
      <c r="E12" s="5"/>
      <c r="F12" s="5">
        <v>11</v>
      </c>
      <c r="G12" s="5">
        <v>11</v>
      </c>
      <c r="H12" s="5">
        <v>10</v>
      </c>
    </row>
    <row r="13" s="1" customFormat="1" ht="38" customHeight="1" spans="1:8">
      <c r="A13" s="15"/>
      <c r="B13" s="15"/>
      <c r="C13" s="28"/>
      <c r="D13" s="29" t="s">
        <v>162</v>
      </c>
      <c r="E13" s="30"/>
      <c r="F13" s="31" t="s">
        <v>139</v>
      </c>
      <c r="G13" s="31" t="s">
        <v>139</v>
      </c>
      <c r="H13" s="5">
        <v>10</v>
      </c>
    </row>
    <row r="14" s="1" customFormat="1" ht="48" customHeight="1" spans="1:8">
      <c r="A14" s="15"/>
      <c r="B14" s="17" t="s">
        <v>20</v>
      </c>
      <c r="C14" s="17" t="s">
        <v>69</v>
      </c>
      <c r="D14" s="5" t="s">
        <v>163</v>
      </c>
      <c r="E14" s="5"/>
      <c r="F14" s="5" t="s">
        <v>164</v>
      </c>
      <c r="G14" s="5" t="s">
        <v>164</v>
      </c>
      <c r="H14" s="5">
        <v>10</v>
      </c>
    </row>
    <row r="15" s="1" customFormat="1" ht="38" customHeight="1" spans="1:8">
      <c r="A15" s="15"/>
      <c r="B15" s="15"/>
      <c r="C15" s="16"/>
      <c r="D15" s="18" t="s">
        <v>125</v>
      </c>
      <c r="E15" s="19"/>
      <c r="F15" s="5" t="s">
        <v>126</v>
      </c>
      <c r="G15" s="5" t="s">
        <v>126</v>
      </c>
      <c r="H15" s="5">
        <v>10</v>
      </c>
    </row>
    <row r="16" s="1" customFormat="1" ht="38" customHeight="1" spans="1:8">
      <c r="A16" s="15"/>
      <c r="B16" s="15"/>
      <c r="C16" s="16" t="s">
        <v>127</v>
      </c>
      <c r="D16" s="18" t="s">
        <v>128</v>
      </c>
      <c r="E16" s="19"/>
      <c r="F16" s="5" t="s">
        <v>72</v>
      </c>
      <c r="G16" s="5" t="s">
        <v>72</v>
      </c>
      <c r="H16" s="5">
        <v>8</v>
      </c>
    </row>
    <row r="17" s="1" customFormat="1" ht="38" customHeight="1" spans="1:8">
      <c r="A17" s="15"/>
      <c r="B17" s="5" t="s">
        <v>21</v>
      </c>
      <c r="C17" s="5" t="s">
        <v>107</v>
      </c>
      <c r="D17" s="5" t="s">
        <v>129</v>
      </c>
      <c r="E17" s="5"/>
      <c r="F17" s="5" t="s">
        <v>109</v>
      </c>
      <c r="G17" s="22">
        <v>0.95</v>
      </c>
      <c r="H17" s="5">
        <v>10</v>
      </c>
    </row>
    <row r="18" s="1" customFormat="1" ht="38" customHeight="1" spans="1:8">
      <c r="A18" s="5" t="s">
        <v>76</v>
      </c>
      <c r="B18" s="14">
        <f>H17+H16+H15+H14+H13+H12+G9+H11</f>
        <v>93.7865050079072</v>
      </c>
      <c r="C18" s="14"/>
      <c r="D18" s="14"/>
      <c r="E18" s="14"/>
      <c r="F18" s="14"/>
      <c r="G18" s="14"/>
      <c r="H18" s="14"/>
    </row>
    <row r="19" s="1" customFormat="1" ht="127" customHeight="1" spans="1:8">
      <c r="A19" s="5" t="s">
        <v>110</v>
      </c>
      <c r="B19" s="5"/>
      <c r="C19" s="6" t="s">
        <v>165</v>
      </c>
      <c r="D19" s="6"/>
      <c r="E19" s="6"/>
      <c r="F19" s="6"/>
      <c r="G19" s="6"/>
      <c r="H19" s="6"/>
    </row>
    <row r="20" s="1" customFormat="1" ht="127" customHeight="1" spans="1:8">
      <c r="A20" s="5" t="s">
        <v>112</v>
      </c>
      <c r="B20" s="5"/>
      <c r="C20" s="6" t="s">
        <v>80</v>
      </c>
      <c r="D20" s="6"/>
      <c r="E20" s="6"/>
      <c r="F20" s="6"/>
      <c r="G20" s="6"/>
      <c r="H20" s="6"/>
    </row>
    <row r="21" s="1" customFormat="1" ht="127" customHeight="1" spans="1:8">
      <c r="A21" s="5" t="s">
        <v>81</v>
      </c>
      <c r="B21" s="5"/>
      <c r="C21" s="5" t="s">
        <v>166</v>
      </c>
      <c r="D21" s="5"/>
      <c r="E21" s="5"/>
      <c r="F21" s="5"/>
      <c r="G21" s="5"/>
      <c r="H21" s="5"/>
    </row>
    <row r="22" s="1" customFormat="1" ht="134.1" customHeight="1" spans="1:8">
      <c r="A22" s="23" t="s">
        <v>114</v>
      </c>
      <c r="B22" s="24"/>
      <c r="C22" s="24"/>
      <c r="D22" s="24"/>
      <c r="E22" s="24"/>
      <c r="F22" s="24"/>
      <c r="G22" s="24"/>
      <c r="H22" s="24"/>
    </row>
  </sheetData>
  <mergeCells count="37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D16:E16"/>
    <mergeCell ref="D17:E17"/>
    <mergeCell ref="B18:H18"/>
    <mergeCell ref="A19:B19"/>
    <mergeCell ref="C19:H19"/>
    <mergeCell ref="A20:B20"/>
    <mergeCell ref="C20:H20"/>
    <mergeCell ref="A21:B21"/>
    <mergeCell ref="C21:H21"/>
    <mergeCell ref="A22:H22"/>
    <mergeCell ref="A10:A17"/>
    <mergeCell ref="B12:B13"/>
    <mergeCell ref="B14:B16"/>
    <mergeCell ref="C12:C13"/>
    <mergeCell ref="C14:C15"/>
    <mergeCell ref="A8:B9"/>
  </mergeCells>
  <printOptions horizontalCentered="1"/>
  <pageMargins left="0.751388888888889" right="0.751388888888889" top="1" bottom="1" header="0.511805555555556" footer="0.511805555555556"/>
  <pageSetup paperSize="9" scale="96" fitToHeight="0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339966"/>
    <pageSetUpPr fitToPage="1"/>
  </sheetPr>
  <dimension ref="A1:H22"/>
  <sheetViews>
    <sheetView tabSelected="1" topLeftCell="A8" workbookViewId="0">
      <selection activeCell="I13" sqref="I13"/>
    </sheetView>
  </sheetViews>
  <sheetFormatPr defaultColWidth="9" defaultRowHeight="13.5" outlineLevelCol="7"/>
  <cols>
    <col min="1" max="3" width="9" style="1"/>
    <col min="4" max="4" width="9.75" style="1" customWidth="1"/>
    <col min="5" max="5" width="9.875" style="1" customWidth="1"/>
    <col min="6" max="6" width="11.375" style="1" customWidth="1"/>
    <col min="7" max="7" width="11" style="1" customWidth="1"/>
    <col min="8" max="8" width="15.375" style="1" customWidth="1"/>
    <col min="9" max="16384" width="9" style="1"/>
  </cols>
  <sheetData>
    <row r="1" s="1" customFormat="1" ht="54" customHeight="1" spans="1:8">
      <c r="A1" s="2" t="s">
        <v>167</v>
      </c>
      <c r="B1" s="3"/>
      <c r="C1" s="3"/>
      <c r="D1" s="3"/>
      <c r="E1" s="3"/>
      <c r="F1" s="3"/>
      <c r="G1" s="3"/>
      <c r="H1" s="3"/>
    </row>
    <row r="2" s="1" customFormat="1" ht="21" customHeight="1" spans="1:8">
      <c r="A2" s="4" t="s">
        <v>116</v>
      </c>
      <c r="B2" s="4"/>
      <c r="C2" s="4"/>
      <c r="D2" s="4"/>
      <c r="E2" s="4"/>
      <c r="F2" s="4"/>
      <c r="G2" s="4"/>
      <c r="H2" s="4"/>
    </row>
    <row r="3" s="1" customFormat="1" ht="36" customHeight="1" spans="1:8">
      <c r="A3" s="5" t="s">
        <v>7</v>
      </c>
      <c r="B3" s="5"/>
      <c r="C3" s="5" t="s">
        <v>38</v>
      </c>
      <c r="D3" s="5"/>
      <c r="E3" s="5"/>
      <c r="F3" s="5"/>
      <c r="G3" s="5"/>
      <c r="H3" s="5"/>
    </row>
    <row r="4" s="1" customFormat="1" ht="36" customHeight="1" spans="1:8">
      <c r="A4" s="5" t="s">
        <v>85</v>
      </c>
      <c r="B4" s="5"/>
      <c r="C4" s="6" t="s">
        <v>86</v>
      </c>
      <c r="D4" s="6"/>
      <c r="E4" s="6"/>
      <c r="F4" s="5" t="s">
        <v>87</v>
      </c>
      <c r="G4" s="5"/>
      <c r="H4" s="5" t="s">
        <v>88</v>
      </c>
    </row>
    <row r="5" s="1" customFormat="1" ht="36" customHeight="1" spans="1:8">
      <c r="A5" s="5" t="s">
        <v>89</v>
      </c>
      <c r="B5" s="5"/>
      <c r="C5" s="6" t="s">
        <v>117</v>
      </c>
      <c r="D5" s="6"/>
      <c r="E5" s="6"/>
      <c r="F5" s="6"/>
      <c r="G5" s="6"/>
      <c r="H5" s="6"/>
    </row>
    <row r="6" s="1" customFormat="1" ht="36" customHeight="1" spans="1:8">
      <c r="A6" s="5" t="s">
        <v>91</v>
      </c>
      <c r="B6" s="5"/>
      <c r="C6" s="6" t="s">
        <v>158</v>
      </c>
      <c r="D6" s="6"/>
      <c r="E6" s="6"/>
      <c r="F6" s="6"/>
      <c r="G6" s="6"/>
      <c r="H6" s="6"/>
    </row>
    <row r="7" s="1" customFormat="1" ht="36" customHeight="1" spans="1:8">
      <c r="A7" s="5" t="s">
        <v>93</v>
      </c>
      <c r="B7" s="5"/>
      <c r="C7" s="6" t="s">
        <v>94</v>
      </c>
      <c r="D7" s="6"/>
      <c r="E7" s="6"/>
      <c r="F7" s="6"/>
      <c r="G7" s="6"/>
      <c r="H7" s="6"/>
    </row>
    <row r="8" s="1" customFormat="1" ht="36" customHeight="1" spans="1:8">
      <c r="A8" s="7" t="s">
        <v>95</v>
      </c>
      <c r="B8" s="8"/>
      <c r="C8" s="5"/>
      <c r="D8" s="5" t="s">
        <v>49</v>
      </c>
      <c r="E8" s="5" t="s">
        <v>50</v>
      </c>
      <c r="F8" s="5" t="s">
        <v>51</v>
      </c>
      <c r="G8" s="7" t="s">
        <v>96</v>
      </c>
      <c r="H8" s="8"/>
    </row>
    <row r="9" s="1" customFormat="1" ht="36" customHeight="1" spans="1:8">
      <c r="A9" s="9"/>
      <c r="B9" s="10"/>
      <c r="C9" s="5" t="s">
        <v>97</v>
      </c>
      <c r="D9" s="5">
        <v>24</v>
      </c>
      <c r="E9" s="5">
        <v>21.99</v>
      </c>
      <c r="F9" s="13">
        <f>E9/D9</f>
        <v>0.91625</v>
      </c>
      <c r="G9" s="14">
        <f>F9*20</f>
        <v>18.325</v>
      </c>
      <c r="H9" s="14"/>
    </row>
    <row r="10" s="1" customFormat="1" ht="36" customHeight="1" spans="1:8">
      <c r="A10" s="15" t="s">
        <v>98</v>
      </c>
      <c r="B10" s="16" t="s">
        <v>58</v>
      </c>
      <c r="C10" s="5" t="s">
        <v>59</v>
      </c>
      <c r="D10" s="5" t="s">
        <v>60</v>
      </c>
      <c r="E10" s="5"/>
      <c r="F10" s="5" t="s">
        <v>61</v>
      </c>
      <c r="G10" s="5" t="s">
        <v>62</v>
      </c>
      <c r="H10" s="5" t="s">
        <v>52</v>
      </c>
    </row>
    <row r="11" s="1" customFormat="1" ht="36" customHeight="1" spans="1:8">
      <c r="A11" s="15"/>
      <c r="B11" s="15" t="s">
        <v>99</v>
      </c>
      <c r="C11" s="5" t="s">
        <v>63</v>
      </c>
      <c r="D11" s="5" t="s">
        <v>159</v>
      </c>
      <c r="E11" s="5"/>
      <c r="F11" s="5" t="s">
        <v>160</v>
      </c>
      <c r="G11" s="5" t="s">
        <v>160</v>
      </c>
      <c r="H11" s="5">
        <v>19</v>
      </c>
    </row>
    <row r="12" s="1" customFormat="1" ht="36" customHeight="1" spans="1:8">
      <c r="A12" s="15"/>
      <c r="B12" s="17" t="s">
        <v>102</v>
      </c>
      <c r="C12" s="21" t="s">
        <v>65</v>
      </c>
      <c r="D12" s="5" t="s">
        <v>161</v>
      </c>
      <c r="E12" s="5"/>
      <c r="F12" s="5">
        <v>6</v>
      </c>
      <c r="G12" s="5">
        <v>4</v>
      </c>
      <c r="H12" s="5">
        <v>10</v>
      </c>
    </row>
    <row r="13" s="1" customFormat="1" ht="42" customHeight="1" spans="1:8">
      <c r="A13" s="15"/>
      <c r="B13" s="15"/>
      <c r="C13" s="28"/>
      <c r="D13" s="29" t="s">
        <v>162</v>
      </c>
      <c r="E13" s="30"/>
      <c r="F13" s="31" t="s">
        <v>139</v>
      </c>
      <c r="G13" s="31" t="s">
        <v>139</v>
      </c>
      <c r="H13" s="5">
        <v>10</v>
      </c>
    </row>
    <row r="14" s="1" customFormat="1" ht="42" customHeight="1" spans="1:8">
      <c r="A14" s="15"/>
      <c r="B14" s="17" t="s">
        <v>20</v>
      </c>
      <c r="C14" s="17" t="s">
        <v>69</v>
      </c>
      <c r="D14" s="5" t="s">
        <v>168</v>
      </c>
      <c r="E14" s="5"/>
      <c r="F14" s="5" t="s">
        <v>164</v>
      </c>
      <c r="G14" s="5" t="s">
        <v>164</v>
      </c>
      <c r="H14" s="5">
        <v>10</v>
      </c>
    </row>
    <row r="15" s="1" customFormat="1" ht="42" customHeight="1" spans="1:8">
      <c r="A15" s="15"/>
      <c r="B15" s="15"/>
      <c r="C15" s="16"/>
      <c r="D15" s="18" t="s">
        <v>169</v>
      </c>
      <c r="E15" s="19"/>
      <c r="F15" s="5" t="s">
        <v>126</v>
      </c>
      <c r="G15" s="5" t="s">
        <v>126</v>
      </c>
      <c r="H15" s="5">
        <v>10</v>
      </c>
    </row>
    <row r="16" s="1" customFormat="1" ht="42" customHeight="1" spans="1:8">
      <c r="A16" s="15"/>
      <c r="B16" s="15"/>
      <c r="C16" s="16" t="s">
        <v>127</v>
      </c>
      <c r="D16" s="18" t="s">
        <v>170</v>
      </c>
      <c r="E16" s="19"/>
      <c r="F16" s="5" t="s">
        <v>72</v>
      </c>
      <c r="G16" s="5" t="s">
        <v>72</v>
      </c>
      <c r="H16" s="5">
        <v>8</v>
      </c>
    </row>
    <row r="17" s="1" customFormat="1" ht="42" customHeight="1" spans="1:8">
      <c r="A17" s="15"/>
      <c r="B17" s="5" t="s">
        <v>21</v>
      </c>
      <c r="C17" s="5" t="s">
        <v>107</v>
      </c>
      <c r="D17" s="5" t="s">
        <v>129</v>
      </c>
      <c r="E17" s="5"/>
      <c r="F17" s="5" t="s">
        <v>109</v>
      </c>
      <c r="G17" s="22">
        <v>0.95</v>
      </c>
      <c r="H17" s="5">
        <v>10</v>
      </c>
    </row>
    <row r="18" s="1" customFormat="1" ht="42" customHeight="1" spans="1:8">
      <c r="A18" s="5" t="s">
        <v>76</v>
      </c>
      <c r="B18" s="14">
        <f>H17+H16+H15+H14+H13+H12+G9+H11</f>
        <v>95.325</v>
      </c>
      <c r="C18" s="14"/>
      <c r="D18" s="14"/>
      <c r="E18" s="14"/>
      <c r="F18" s="14"/>
      <c r="G18" s="14"/>
      <c r="H18" s="14"/>
    </row>
    <row r="19" s="1" customFormat="1" ht="136" customHeight="1" spans="1:8">
      <c r="A19" s="5" t="s">
        <v>110</v>
      </c>
      <c r="B19" s="5"/>
      <c r="C19" s="6" t="s">
        <v>165</v>
      </c>
      <c r="D19" s="6"/>
      <c r="E19" s="6"/>
      <c r="F19" s="6"/>
      <c r="G19" s="6"/>
      <c r="H19" s="6"/>
    </row>
    <row r="20" s="1" customFormat="1" ht="136" customHeight="1" spans="1:8">
      <c r="A20" s="5" t="s">
        <v>112</v>
      </c>
      <c r="B20" s="5"/>
      <c r="C20" s="6" t="s">
        <v>80</v>
      </c>
      <c r="D20" s="6"/>
      <c r="E20" s="6"/>
      <c r="F20" s="6"/>
      <c r="G20" s="6"/>
      <c r="H20" s="6"/>
    </row>
    <row r="21" s="1" customFormat="1" ht="136" customHeight="1" spans="1:8">
      <c r="A21" s="5" t="s">
        <v>81</v>
      </c>
      <c r="B21" s="5"/>
      <c r="C21" s="5" t="s">
        <v>166</v>
      </c>
      <c r="D21" s="5"/>
      <c r="E21" s="5"/>
      <c r="F21" s="5"/>
      <c r="G21" s="5"/>
      <c r="H21" s="5"/>
    </row>
    <row r="22" s="1" customFormat="1" ht="136" customHeight="1" spans="1:8">
      <c r="A22" s="23" t="s">
        <v>114</v>
      </c>
      <c r="B22" s="24"/>
      <c r="C22" s="24"/>
      <c r="D22" s="24"/>
      <c r="E22" s="24"/>
      <c r="F22" s="24"/>
      <c r="G22" s="24"/>
      <c r="H22" s="24"/>
    </row>
  </sheetData>
  <mergeCells count="37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D16:E16"/>
    <mergeCell ref="D17:E17"/>
    <mergeCell ref="B18:H18"/>
    <mergeCell ref="A19:B19"/>
    <mergeCell ref="C19:H19"/>
    <mergeCell ref="A20:B20"/>
    <mergeCell ref="C20:H20"/>
    <mergeCell ref="A21:B21"/>
    <mergeCell ref="C21:H21"/>
    <mergeCell ref="A22:H22"/>
    <mergeCell ref="A10:A17"/>
    <mergeCell ref="B12:B13"/>
    <mergeCell ref="B14:B16"/>
    <mergeCell ref="C12:C13"/>
    <mergeCell ref="C14:C15"/>
    <mergeCell ref="A8:B9"/>
  </mergeCells>
  <printOptions horizontalCentered="1"/>
  <pageMargins left="0.751388888888889" right="0.751388888888889" top="1" bottom="1" header="0.511805555555556" footer="0.511805555555556"/>
  <pageSetup paperSize="9" scale="96" fitToHeight="0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339966"/>
    <pageSetUpPr fitToPage="1"/>
  </sheetPr>
  <dimension ref="A1:H22"/>
  <sheetViews>
    <sheetView workbookViewId="0">
      <selection activeCell="L11" sqref="L11"/>
    </sheetView>
  </sheetViews>
  <sheetFormatPr defaultColWidth="9" defaultRowHeight="13.5" outlineLevelCol="7"/>
  <cols>
    <col min="1" max="3" width="9" style="1"/>
    <col min="4" max="4" width="9.75" style="1" customWidth="1"/>
    <col min="5" max="5" width="9.875" style="1" customWidth="1"/>
    <col min="6" max="6" width="11.375" style="1" customWidth="1"/>
    <col min="7" max="7" width="11" style="1" customWidth="1"/>
    <col min="8" max="8" width="15.375" style="1" customWidth="1"/>
    <col min="9" max="16384" width="9" style="1"/>
  </cols>
  <sheetData>
    <row r="1" s="1" customFormat="1" ht="54" customHeight="1" spans="1:8">
      <c r="A1" s="2" t="s">
        <v>171</v>
      </c>
      <c r="B1" s="3"/>
      <c r="C1" s="3"/>
      <c r="D1" s="3"/>
      <c r="E1" s="3"/>
      <c r="F1" s="3"/>
      <c r="G1" s="3"/>
      <c r="H1" s="3"/>
    </row>
    <row r="2" s="1" customFormat="1" ht="21" customHeight="1" spans="1:8">
      <c r="A2" s="4" t="s">
        <v>116</v>
      </c>
      <c r="B2" s="4"/>
      <c r="C2" s="4"/>
      <c r="D2" s="4"/>
      <c r="E2" s="4"/>
      <c r="F2" s="4"/>
      <c r="G2" s="4"/>
      <c r="H2" s="4"/>
    </row>
    <row r="3" s="1" customFormat="1" ht="40" customHeight="1" spans="1:8">
      <c r="A3" s="5" t="s">
        <v>7</v>
      </c>
      <c r="B3" s="5"/>
      <c r="C3" s="5" t="s">
        <v>39</v>
      </c>
      <c r="D3" s="5"/>
      <c r="E3" s="5"/>
      <c r="F3" s="5"/>
      <c r="G3" s="5"/>
      <c r="H3" s="5"/>
    </row>
    <row r="4" s="1" customFormat="1" ht="40" customHeight="1" spans="1:8">
      <c r="A4" s="5" t="s">
        <v>85</v>
      </c>
      <c r="B4" s="5"/>
      <c r="C4" s="6" t="s">
        <v>86</v>
      </c>
      <c r="D4" s="6"/>
      <c r="E4" s="6"/>
      <c r="F4" s="5" t="s">
        <v>87</v>
      </c>
      <c r="G4" s="5"/>
      <c r="H4" s="5" t="s">
        <v>88</v>
      </c>
    </row>
    <row r="5" s="1" customFormat="1" ht="40" customHeight="1" spans="1:8">
      <c r="A5" s="5" t="s">
        <v>89</v>
      </c>
      <c r="B5" s="5"/>
      <c r="C5" s="6" t="s">
        <v>117</v>
      </c>
      <c r="D5" s="6"/>
      <c r="E5" s="6"/>
      <c r="F5" s="6"/>
      <c r="G5" s="6"/>
      <c r="H5" s="6"/>
    </row>
    <row r="6" s="1" customFormat="1" ht="40" customHeight="1" spans="1:8">
      <c r="A6" s="5" t="s">
        <v>91</v>
      </c>
      <c r="B6" s="5"/>
      <c r="C6" s="6" t="s">
        <v>158</v>
      </c>
      <c r="D6" s="6"/>
      <c r="E6" s="6"/>
      <c r="F6" s="6"/>
      <c r="G6" s="6"/>
      <c r="H6" s="6"/>
    </row>
    <row r="7" s="1" customFormat="1" ht="40" customHeight="1" spans="1:8">
      <c r="A7" s="5" t="s">
        <v>93</v>
      </c>
      <c r="B7" s="5"/>
      <c r="C7" s="6" t="s">
        <v>94</v>
      </c>
      <c r="D7" s="6"/>
      <c r="E7" s="6"/>
      <c r="F7" s="6"/>
      <c r="G7" s="6"/>
      <c r="H7" s="6"/>
    </row>
    <row r="8" s="1" customFormat="1" ht="40" customHeight="1" spans="1:8">
      <c r="A8" s="7" t="s">
        <v>95</v>
      </c>
      <c r="B8" s="8"/>
      <c r="C8" s="5"/>
      <c r="D8" s="5" t="s">
        <v>49</v>
      </c>
      <c r="E8" s="5" t="s">
        <v>50</v>
      </c>
      <c r="F8" s="5" t="s">
        <v>51</v>
      </c>
      <c r="G8" s="7" t="s">
        <v>96</v>
      </c>
      <c r="H8" s="8"/>
    </row>
    <row r="9" s="1" customFormat="1" ht="40" customHeight="1" spans="1:8">
      <c r="A9" s="9"/>
      <c r="B9" s="10"/>
      <c r="C9" s="5" t="s">
        <v>97</v>
      </c>
      <c r="D9" s="5">
        <v>658.12</v>
      </c>
      <c r="E9" s="5">
        <v>658.12</v>
      </c>
      <c r="F9" s="13">
        <f>E9/D9</f>
        <v>1</v>
      </c>
      <c r="G9" s="14">
        <f>F9*20</f>
        <v>20</v>
      </c>
      <c r="H9" s="14"/>
    </row>
    <row r="10" s="1" customFormat="1" ht="40" customHeight="1" spans="1:8">
      <c r="A10" s="15" t="s">
        <v>98</v>
      </c>
      <c r="B10" s="16" t="s">
        <v>58</v>
      </c>
      <c r="C10" s="5" t="s">
        <v>59</v>
      </c>
      <c r="D10" s="5" t="s">
        <v>60</v>
      </c>
      <c r="E10" s="5"/>
      <c r="F10" s="5" t="s">
        <v>61</v>
      </c>
      <c r="G10" s="5" t="s">
        <v>62</v>
      </c>
      <c r="H10" s="5" t="s">
        <v>52</v>
      </c>
    </row>
    <row r="11" s="1" customFormat="1" ht="40" customHeight="1" spans="1:8">
      <c r="A11" s="15"/>
      <c r="B11" s="15" t="s">
        <v>99</v>
      </c>
      <c r="C11" s="5" t="s">
        <v>63</v>
      </c>
      <c r="D11" s="5" t="s">
        <v>159</v>
      </c>
      <c r="E11" s="5"/>
      <c r="F11" s="5" t="s">
        <v>160</v>
      </c>
      <c r="G11" s="5" t="s">
        <v>160</v>
      </c>
      <c r="H11" s="5">
        <v>19</v>
      </c>
    </row>
    <row r="12" s="1" customFormat="1" ht="40" customHeight="1" spans="1:8">
      <c r="A12" s="15"/>
      <c r="B12" s="17" t="s">
        <v>102</v>
      </c>
      <c r="C12" s="21" t="s">
        <v>65</v>
      </c>
      <c r="D12" s="5" t="s">
        <v>161</v>
      </c>
      <c r="E12" s="5"/>
      <c r="F12" s="5">
        <v>33</v>
      </c>
      <c r="G12" s="5">
        <v>33</v>
      </c>
      <c r="H12" s="5">
        <v>10</v>
      </c>
    </row>
    <row r="13" s="1" customFormat="1" ht="40" customHeight="1" spans="1:8">
      <c r="A13" s="15"/>
      <c r="B13" s="15"/>
      <c r="C13" s="28"/>
      <c r="D13" s="29" t="s">
        <v>162</v>
      </c>
      <c r="E13" s="30"/>
      <c r="F13" s="31" t="s">
        <v>139</v>
      </c>
      <c r="G13" s="31" t="s">
        <v>139</v>
      </c>
      <c r="H13" s="5">
        <v>10</v>
      </c>
    </row>
    <row r="14" s="1" customFormat="1" ht="52" customHeight="1" spans="1:8">
      <c r="A14" s="15"/>
      <c r="B14" s="17" t="s">
        <v>20</v>
      </c>
      <c r="C14" s="17" t="s">
        <v>69</v>
      </c>
      <c r="D14" s="5" t="s">
        <v>163</v>
      </c>
      <c r="E14" s="5"/>
      <c r="F14" s="5" t="s">
        <v>164</v>
      </c>
      <c r="G14" s="5" t="s">
        <v>164</v>
      </c>
      <c r="H14" s="5">
        <v>10</v>
      </c>
    </row>
    <row r="15" s="1" customFormat="1" ht="26" customHeight="1" spans="1:8">
      <c r="A15" s="15"/>
      <c r="B15" s="15"/>
      <c r="C15" s="16"/>
      <c r="D15" s="18" t="s">
        <v>125</v>
      </c>
      <c r="E15" s="19"/>
      <c r="F15" s="5" t="s">
        <v>126</v>
      </c>
      <c r="G15" s="5" t="s">
        <v>126</v>
      </c>
      <c r="H15" s="5">
        <v>10</v>
      </c>
    </row>
    <row r="16" s="1" customFormat="1" ht="26" customHeight="1" spans="1:8">
      <c r="A16" s="15"/>
      <c r="B16" s="15"/>
      <c r="C16" s="16" t="s">
        <v>127</v>
      </c>
      <c r="D16" s="18" t="s">
        <v>128</v>
      </c>
      <c r="E16" s="19"/>
      <c r="F16" s="5" t="s">
        <v>72</v>
      </c>
      <c r="G16" s="5" t="s">
        <v>72</v>
      </c>
      <c r="H16" s="5">
        <v>8</v>
      </c>
    </row>
    <row r="17" s="1" customFormat="1" ht="41" customHeight="1" spans="1:8">
      <c r="A17" s="15"/>
      <c r="B17" s="5" t="s">
        <v>21</v>
      </c>
      <c r="C17" s="5" t="s">
        <v>107</v>
      </c>
      <c r="D17" s="5" t="s">
        <v>129</v>
      </c>
      <c r="E17" s="5"/>
      <c r="F17" s="5" t="s">
        <v>109</v>
      </c>
      <c r="G17" s="22">
        <v>0.95</v>
      </c>
      <c r="H17" s="5">
        <v>10</v>
      </c>
    </row>
    <row r="18" s="1" customFormat="1" ht="41" customHeight="1" spans="1:8">
      <c r="A18" s="5" t="s">
        <v>76</v>
      </c>
      <c r="B18" s="14">
        <f>H17+H16+H15+H14+H13+H12+G9+H11</f>
        <v>97</v>
      </c>
      <c r="C18" s="14"/>
      <c r="D18" s="14"/>
      <c r="E18" s="14"/>
      <c r="F18" s="14"/>
      <c r="G18" s="14"/>
      <c r="H18" s="14"/>
    </row>
    <row r="19" s="1" customFormat="1" ht="117" customHeight="1" spans="1:8">
      <c r="A19" s="5" t="s">
        <v>110</v>
      </c>
      <c r="B19" s="5"/>
      <c r="C19" s="6" t="s">
        <v>111</v>
      </c>
      <c r="D19" s="6"/>
      <c r="E19" s="6"/>
      <c r="F19" s="6"/>
      <c r="G19" s="6"/>
      <c r="H19" s="6"/>
    </row>
    <row r="20" s="1" customFormat="1" ht="117" customHeight="1" spans="1:8">
      <c r="A20" s="5" t="s">
        <v>112</v>
      </c>
      <c r="B20" s="5"/>
      <c r="C20" s="6" t="s">
        <v>111</v>
      </c>
      <c r="D20" s="6"/>
      <c r="E20" s="6"/>
      <c r="F20" s="6"/>
      <c r="G20" s="6"/>
      <c r="H20" s="6"/>
    </row>
    <row r="21" s="1" customFormat="1" ht="117" customHeight="1" spans="1:8">
      <c r="A21" s="5" t="s">
        <v>81</v>
      </c>
      <c r="B21" s="5"/>
      <c r="C21" s="5" t="s">
        <v>166</v>
      </c>
      <c r="D21" s="5"/>
      <c r="E21" s="5"/>
      <c r="F21" s="5"/>
      <c r="G21" s="5"/>
      <c r="H21" s="5"/>
    </row>
    <row r="22" s="1" customFormat="1" ht="134.1" customHeight="1" spans="1:8">
      <c r="A22" s="23" t="s">
        <v>114</v>
      </c>
      <c r="B22" s="24"/>
      <c r="C22" s="24"/>
      <c r="D22" s="24"/>
      <c r="E22" s="24"/>
      <c r="F22" s="24"/>
      <c r="G22" s="24"/>
      <c r="H22" s="24"/>
    </row>
  </sheetData>
  <mergeCells count="37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D16:E16"/>
    <mergeCell ref="D17:E17"/>
    <mergeCell ref="B18:H18"/>
    <mergeCell ref="A19:B19"/>
    <mergeCell ref="C19:H19"/>
    <mergeCell ref="A20:B20"/>
    <mergeCell ref="C20:H20"/>
    <mergeCell ref="A21:B21"/>
    <mergeCell ref="C21:H21"/>
    <mergeCell ref="A22:H22"/>
    <mergeCell ref="A10:A17"/>
    <mergeCell ref="B12:B13"/>
    <mergeCell ref="B14:B16"/>
    <mergeCell ref="C12:C13"/>
    <mergeCell ref="C14:C15"/>
    <mergeCell ref="A8:B9"/>
  </mergeCells>
  <printOptions horizontalCentered="1"/>
  <pageMargins left="0.751388888888889" right="0.751388888888889" top="1" bottom="1" header="0.511805555555556" footer="0.511805555555556"/>
  <pageSetup paperSize="9" scale="96" fitToHeight="0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339966"/>
    <pageSetUpPr fitToPage="1"/>
  </sheetPr>
  <dimension ref="A1:H20"/>
  <sheetViews>
    <sheetView topLeftCell="A6" workbookViewId="0">
      <selection activeCell="H15" sqref="H15"/>
    </sheetView>
  </sheetViews>
  <sheetFormatPr defaultColWidth="9" defaultRowHeight="13.5" outlineLevelCol="7"/>
  <cols>
    <col min="1" max="3" width="9" style="1"/>
    <col min="4" max="4" width="9.75" style="1" customWidth="1"/>
    <col min="5" max="5" width="9.875" style="1" customWidth="1"/>
    <col min="6" max="6" width="11.375" style="1" customWidth="1"/>
    <col min="7" max="7" width="11" style="1" customWidth="1"/>
    <col min="8" max="8" width="8.125" style="1" customWidth="1"/>
    <col min="9" max="16384" width="9" style="1"/>
  </cols>
  <sheetData>
    <row r="1" s="1" customFormat="1" ht="48" customHeight="1" spans="1:8">
      <c r="A1" s="25" t="s">
        <v>172</v>
      </c>
      <c r="B1" s="26"/>
      <c r="C1" s="26"/>
      <c r="D1" s="26"/>
      <c r="E1" s="26"/>
      <c r="F1" s="26"/>
      <c r="G1" s="26"/>
      <c r="H1" s="26"/>
    </row>
    <row r="2" s="1" customFormat="1" ht="21" customHeight="1" spans="1:8">
      <c r="A2" s="4" t="s">
        <v>173</v>
      </c>
      <c r="B2" s="4"/>
      <c r="C2" s="4"/>
      <c r="D2" s="4"/>
      <c r="E2" s="4"/>
      <c r="F2" s="4"/>
      <c r="G2" s="4"/>
      <c r="H2" s="4"/>
    </row>
    <row r="3" s="1" customFormat="1" ht="43" customHeight="1" spans="1:8">
      <c r="A3" s="5" t="s">
        <v>7</v>
      </c>
      <c r="B3" s="5"/>
      <c r="C3" s="5" t="s">
        <v>40</v>
      </c>
      <c r="D3" s="5"/>
      <c r="E3" s="5"/>
      <c r="F3" s="5"/>
      <c r="G3" s="5"/>
      <c r="H3" s="5"/>
    </row>
    <row r="4" s="1" customFormat="1" ht="43" customHeight="1" spans="1:8">
      <c r="A4" s="5" t="s">
        <v>85</v>
      </c>
      <c r="B4" s="5"/>
      <c r="C4" s="6" t="s">
        <v>86</v>
      </c>
      <c r="D4" s="6"/>
      <c r="E4" s="6"/>
      <c r="F4" s="5" t="s">
        <v>87</v>
      </c>
      <c r="G4" s="5"/>
      <c r="H4" s="5" t="s">
        <v>88</v>
      </c>
    </row>
    <row r="5" s="1" customFormat="1" ht="43" customHeight="1" spans="1:8">
      <c r="A5" s="5" t="s">
        <v>89</v>
      </c>
      <c r="B5" s="5"/>
      <c r="C5" s="6" t="s">
        <v>117</v>
      </c>
      <c r="D5" s="6"/>
      <c r="E5" s="6"/>
      <c r="F5" s="6"/>
      <c r="G5" s="6"/>
      <c r="H5" s="6"/>
    </row>
    <row r="6" s="1" customFormat="1" ht="43" customHeight="1" spans="1:8">
      <c r="A6" s="5" t="s">
        <v>91</v>
      </c>
      <c r="B6" s="5"/>
      <c r="C6" s="6" t="s">
        <v>174</v>
      </c>
      <c r="D6" s="6"/>
      <c r="E6" s="6"/>
      <c r="F6" s="6"/>
      <c r="G6" s="6"/>
      <c r="H6" s="6"/>
    </row>
    <row r="7" s="1" customFormat="1" ht="43" customHeight="1" spans="1:8">
      <c r="A7" s="5" t="s">
        <v>93</v>
      </c>
      <c r="B7" s="5"/>
      <c r="C7" s="6" t="s">
        <v>175</v>
      </c>
      <c r="D7" s="6"/>
      <c r="E7" s="6"/>
      <c r="F7" s="6"/>
      <c r="G7" s="6"/>
      <c r="H7" s="6"/>
    </row>
    <row r="8" s="1" customFormat="1" ht="43" customHeight="1" spans="1:8">
      <c r="A8" s="7" t="s">
        <v>95</v>
      </c>
      <c r="B8" s="8"/>
      <c r="C8" s="5"/>
      <c r="D8" s="5" t="s">
        <v>49</v>
      </c>
      <c r="E8" s="5" t="s">
        <v>50</v>
      </c>
      <c r="F8" s="5" t="s">
        <v>51</v>
      </c>
      <c r="G8" s="7" t="s">
        <v>96</v>
      </c>
      <c r="H8" s="8"/>
    </row>
    <row r="9" s="1" customFormat="1" ht="43" customHeight="1" spans="1:8">
      <c r="A9" s="9"/>
      <c r="B9" s="10"/>
      <c r="C9" s="5" t="s">
        <v>97</v>
      </c>
      <c r="D9" s="11">
        <v>3.51</v>
      </c>
      <c r="E9" s="12">
        <v>3.51</v>
      </c>
      <c r="F9" s="13">
        <f>E9/D9</f>
        <v>1</v>
      </c>
      <c r="G9" s="14">
        <f>F9*20</f>
        <v>20</v>
      </c>
      <c r="H9" s="14"/>
    </row>
    <row r="10" s="1" customFormat="1" ht="43" customHeight="1" spans="1:8">
      <c r="A10" s="15" t="s">
        <v>98</v>
      </c>
      <c r="B10" s="16" t="s">
        <v>58</v>
      </c>
      <c r="C10" s="5" t="s">
        <v>59</v>
      </c>
      <c r="D10" s="5" t="s">
        <v>60</v>
      </c>
      <c r="E10" s="5"/>
      <c r="F10" s="5" t="s">
        <v>61</v>
      </c>
      <c r="G10" s="5" t="s">
        <v>62</v>
      </c>
      <c r="H10" s="5" t="s">
        <v>52</v>
      </c>
    </row>
    <row r="11" s="1" customFormat="1" ht="43" customHeight="1" spans="1:8">
      <c r="A11" s="15"/>
      <c r="B11" s="15" t="s">
        <v>99</v>
      </c>
      <c r="C11" s="17" t="s">
        <v>63</v>
      </c>
      <c r="D11" s="18" t="s">
        <v>176</v>
      </c>
      <c r="E11" s="19"/>
      <c r="F11" s="5" t="s">
        <v>176</v>
      </c>
      <c r="G11" s="5" t="s">
        <v>177</v>
      </c>
      <c r="H11" s="5">
        <v>20</v>
      </c>
    </row>
    <row r="12" s="1" customFormat="1" ht="43" customHeight="1" spans="1:8">
      <c r="A12" s="15"/>
      <c r="B12" s="17" t="s">
        <v>19</v>
      </c>
      <c r="C12" s="21" t="s">
        <v>65</v>
      </c>
      <c r="D12" s="5" t="s">
        <v>178</v>
      </c>
      <c r="E12" s="5"/>
      <c r="F12" s="5">
        <v>40</v>
      </c>
      <c r="G12" s="5">
        <v>40</v>
      </c>
      <c r="H12" s="5">
        <v>20</v>
      </c>
    </row>
    <row r="13" s="1" customFormat="1" ht="43" customHeight="1" spans="1:8">
      <c r="A13" s="15"/>
      <c r="B13" s="17" t="s">
        <v>20</v>
      </c>
      <c r="C13" s="17" t="s">
        <v>69</v>
      </c>
      <c r="D13" s="5" t="s">
        <v>179</v>
      </c>
      <c r="E13" s="5"/>
      <c r="F13" s="5" t="s">
        <v>124</v>
      </c>
      <c r="G13" s="5" t="s">
        <v>124</v>
      </c>
      <c r="H13" s="5">
        <v>14</v>
      </c>
    </row>
    <row r="14" s="1" customFormat="1" ht="43" customHeight="1" spans="1:8">
      <c r="A14" s="15"/>
      <c r="B14" s="15"/>
      <c r="C14" s="5" t="s">
        <v>127</v>
      </c>
      <c r="D14" s="18" t="s">
        <v>180</v>
      </c>
      <c r="E14" s="19"/>
      <c r="F14" s="5" t="s">
        <v>181</v>
      </c>
      <c r="G14" s="5" t="s">
        <v>181</v>
      </c>
      <c r="H14" s="5">
        <v>15</v>
      </c>
    </row>
    <row r="15" s="1" customFormat="1" ht="43" customHeight="1" spans="1:8">
      <c r="A15" s="15"/>
      <c r="B15" s="5" t="s">
        <v>21</v>
      </c>
      <c r="C15" s="5" t="s">
        <v>107</v>
      </c>
      <c r="D15" s="5" t="s">
        <v>129</v>
      </c>
      <c r="E15" s="5"/>
      <c r="F15" s="5" t="s">
        <v>109</v>
      </c>
      <c r="G15" s="22">
        <v>0.95</v>
      </c>
      <c r="H15" s="5">
        <v>9</v>
      </c>
    </row>
    <row r="16" s="1" customFormat="1" ht="43" customHeight="1" spans="1:8">
      <c r="A16" s="5" t="s">
        <v>76</v>
      </c>
      <c r="B16" s="14">
        <f>H15+H14+H13+H12+G9+H11</f>
        <v>98</v>
      </c>
      <c r="C16" s="14"/>
      <c r="D16" s="14"/>
      <c r="E16" s="14"/>
      <c r="F16" s="14"/>
      <c r="G16" s="14"/>
      <c r="H16" s="14"/>
    </row>
    <row r="17" s="1" customFormat="1" ht="146" customHeight="1" spans="1:8">
      <c r="A17" s="27" t="s">
        <v>110</v>
      </c>
      <c r="B17" s="27"/>
      <c r="C17" s="6" t="s">
        <v>111</v>
      </c>
      <c r="D17" s="6"/>
      <c r="E17" s="6"/>
      <c r="F17" s="6"/>
      <c r="G17" s="6"/>
      <c r="H17" s="6"/>
    </row>
    <row r="18" s="1" customFormat="1" ht="146" customHeight="1" spans="1:8">
      <c r="A18" s="5" t="s">
        <v>112</v>
      </c>
      <c r="B18" s="5"/>
      <c r="C18" s="6" t="s">
        <v>111</v>
      </c>
      <c r="D18" s="6"/>
      <c r="E18" s="6"/>
      <c r="F18" s="6"/>
      <c r="G18" s="6"/>
      <c r="H18" s="6"/>
    </row>
    <row r="19" s="1" customFormat="1" ht="146" customHeight="1" spans="1:8">
      <c r="A19" s="5" t="s">
        <v>81</v>
      </c>
      <c r="B19" s="5"/>
      <c r="C19" s="5" t="s">
        <v>182</v>
      </c>
      <c r="D19" s="5"/>
      <c r="E19" s="5"/>
      <c r="F19" s="5"/>
      <c r="G19" s="5"/>
      <c r="H19" s="5"/>
    </row>
    <row r="20" s="1" customFormat="1" ht="134.1" customHeight="1" spans="1:8">
      <c r="A20" s="23" t="s">
        <v>114</v>
      </c>
      <c r="B20" s="24"/>
      <c r="C20" s="24"/>
      <c r="D20" s="24"/>
      <c r="E20" s="24"/>
      <c r="F20" s="24"/>
      <c r="G20" s="24"/>
      <c r="H20" s="24"/>
    </row>
  </sheetData>
  <mergeCells count="32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B16:H16"/>
    <mergeCell ref="A17:B17"/>
    <mergeCell ref="C17:H17"/>
    <mergeCell ref="A18:B18"/>
    <mergeCell ref="C18:H18"/>
    <mergeCell ref="A19:B19"/>
    <mergeCell ref="C19:H19"/>
    <mergeCell ref="A20:H20"/>
    <mergeCell ref="A10:A15"/>
    <mergeCell ref="B13:B14"/>
    <mergeCell ref="A8:B9"/>
  </mergeCells>
  <printOptions horizontalCentered="1"/>
  <pageMargins left="0.751388888888889" right="0.751388888888889" top="1" bottom="1" header="0.511805555555556" footer="0.511805555555556"/>
  <pageSetup paperSize="9" fitToHeight="0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339966"/>
    <pageSetUpPr fitToPage="1"/>
  </sheetPr>
  <dimension ref="A1:H20"/>
  <sheetViews>
    <sheetView topLeftCell="A5" workbookViewId="0">
      <selection activeCell="I12" sqref="I12"/>
    </sheetView>
  </sheetViews>
  <sheetFormatPr defaultColWidth="9" defaultRowHeight="13.5" outlineLevelCol="7"/>
  <cols>
    <col min="1" max="3" width="9" style="1"/>
    <col min="4" max="4" width="9.75" style="1" customWidth="1"/>
    <col min="5" max="5" width="9.875" style="1" customWidth="1"/>
    <col min="6" max="6" width="11.375" style="1" customWidth="1"/>
    <col min="7" max="7" width="11" style="1" customWidth="1"/>
    <col min="8" max="8" width="8.125" style="1" customWidth="1"/>
    <col min="9" max="16384" width="9" style="1"/>
  </cols>
  <sheetData>
    <row r="1" s="1" customFormat="1" ht="54" customHeight="1" spans="1:8">
      <c r="A1" s="2" t="s">
        <v>183</v>
      </c>
      <c r="B1" s="3"/>
      <c r="C1" s="3"/>
      <c r="D1" s="3"/>
      <c r="E1" s="3"/>
      <c r="F1" s="3"/>
      <c r="G1" s="3"/>
      <c r="H1" s="3"/>
    </row>
    <row r="2" s="1" customFormat="1" ht="21" customHeight="1" spans="1:8">
      <c r="A2" s="4" t="s">
        <v>173</v>
      </c>
      <c r="B2" s="4"/>
      <c r="C2" s="4"/>
      <c r="D2" s="4"/>
      <c r="E2" s="4"/>
      <c r="F2" s="4"/>
      <c r="G2" s="4"/>
      <c r="H2" s="4"/>
    </row>
    <row r="3" s="1" customFormat="1" ht="42" customHeight="1" spans="1:8">
      <c r="A3" s="5" t="s">
        <v>7</v>
      </c>
      <c r="B3" s="5"/>
      <c r="C3" s="5" t="s">
        <v>41</v>
      </c>
      <c r="D3" s="5"/>
      <c r="E3" s="5"/>
      <c r="F3" s="5"/>
      <c r="G3" s="5"/>
      <c r="H3" s="5"/>
    </row>
    <row r="4" s="1" customFormat="1" ht="42" customHeight="1" spans="1:8">
      <c r="A4" s="5" t="s">
        <v>85</v>
      </c>
      <c r="B4" s="5"/>
      <c r="C4" s="6" t="s">
        <v>86</v>
      </c>
      <c r="D4" s="6"/>
      <c r="E4" s="6"/>
      <c r="F4" s="5" t="s">
        <v>87</v>
      </c>
      <c r="G4" s="5"/>
      <c r="H4" s="5" t="s">
        <v>88</v>
      </c>
    </row>
    <row r="5" s="1" customFormat="1" ht="42" customHeight="1" spans="1:8">
      <c r="A5" s="5" t="s">
        <v>89</v>
      </c>
      <c r="B5" s="5"/>
      <c r="C5" s="6" t="s">
        <v>117</v>
      </c>
      <c r="D5" s="6"/>
      <c r="E5" s="6"/>
      <c r="F5" s="6"/>
      <c r="G5" s="6"/>
      <c r="H5" s="6"/>
    </row>
    <row r="6" s="1" customFormat="1" ht="42" customHeight="1" spans="1:8">
      <c r="A6" s="5" t="s">
        <v>91</v>
      </c>
      <c r="B6" s="5"/>
      <c r="C6" s="6" t="s">
        <v>92</v>
      </c>
      <c r="D6" s="6"/>
      <c r="E6" s="6"/>
      <c r="F6" s="6"/>
      <c r="G6" s="6"/>
      <c r="H6" s="6"/>
    </row>
    <row r="7" s="1" customFormat="1" ht="42" customHeight="1" spans="1:8">
      <c r="A7" s="5" t="s">
        <v>93</v>
      </c>
      <c r="B7" s="5"/>
      <c r="C7" s="6" t="s">
        <v>175</v>
      </c>
      <c r="D7" s="6"/>
      <c r="E7" s="6"/>
      <c r="F7" s="6"/>
      <c r="G7" s="6"/>
      <c r="H7" s="6"/>
    </row>
    <row r="8" s="1" customFormat="1" ht="42" customHeight="1" spans="1:8">
      <c r="A8" s="7" t="s">
        <v>95</v>
      </c>
      <c r="B8" s="8"/>
      <c r="C8" s="5"/>
      <c r="D8" s="5" t="s">
        <v>49</v>
      </c>
      <c r="E8" s="5" t="s">
        <v>50</v>
      </c>
      <c r="F8" s="5" t="s">
        <v>51</v>
      </c>
      <c r="G8" s="7" t="s">
        <v>96</v>
      </c>
      <c r="H8" s="8"/>
    </row>
    <row r="9" s="1" customFormat="1" ht="42" customHeight="1" spans="1:8">
      <c r="A9" s="9"/>
      <c r="B9" s="10"/>
      <c r="C9" s="5" t="s">
        <v>97</v>
      </c>
      <c r="D9" s="11">
        <v>5.6</v>
      </c>
      <c r="E9" s="12">
        <v>5.6</v>
      </c>
      <c r="F9" s="13">
        <f>E9/D9</f>
        <v>1</v>
      </c>
      <c r="G9" s="14">
        <f>F9*20</f>
        <v>20</v>
      </c>
      <c r="H9" s="14"/>
    </row>
    <row r="10" s="1" customFormat="1" ht="39" customHeight="1" spans="1:8">
      <c r="A10" s="15" t="s">
        <v>98</v>
      </c>
      <c r="B10" s="16" t="s">
        <v>58</v>
      </c>
      <c r="C10" s="5" t="s">
        <v>59</v>
      </c>
      <c r="D10" s="5" t="s">
        <v>60</v>
      </c>
      <c r="E10" s="5"/>
      <c r="F10" s="5" t="s">
        <v>61</v>
      </c>
      <c r="G10" s="5" t="s">
        <v>62</v>
      </c>
      <c r="H10" s="5" t="s">
        <v>52</v>
      </c>
    </row>
    <row r="11" s="1" customFormat="1" ht="42" customHeight="1" spans="1:8">
      <c r="A11" s="15"/>
      <c r="B11" s="15" t="s">
        <v>99</v>
      </c>
      <c r="C11" s="17" t="s">
        <v>63</v>
      </c>
      <c r="D11" s="18" t="s">
        <v>159</v>
      </c>
      <c r="E11" s="19"/>
      <c r="F11" s="20">
        <v>1</v>
      </c>
      <c r="G11" s="20">
        <v>1</v>
      </c>
      <c r="H11" s="5">
        <v>20</v>
      </c>
    </row>
    <row r="12" s="1" customFormat="1" ht="42" customHeight="1" spans="1:8">
      <c r="A12" s="15"/>
      <c r="B12" s="17" t="s">
        <v>19</v>
      </c>
      <c r="C12" s="21" t="s">
        <v>65</v>
      </c>
      <c r="D12" s="5" t="s">
        <v>184</v>
      </c>
      <c r="E12" s="5"/>
      <c r="F12" s="5">
        <v>64</v>
      </c>
      <c r="G12" s="5">
        <v>64</v>
      </c>
      <c r="H12" s="5">
        <v>20</v>
      </c>
    </row>
    <row r="13" s="1" customFormat="1" ht="42" customHeight="1" spans="1:8">
      <c r="A13" s="15"/>
      <c r="B13" s="17" t="s">
        <v>20</v>
      </c>
      <c r="C13" s="17" t="s">
        <v>69</v>
      </c>
      <c r="D13" s="5" t="s">
        <v>185</v>
      </c>
      <c r="E13" s="5"/>
      <c r="F13" s="5" t="s">
        <v>186</v>
      </c>
      <c r="G13" s="5" t="s">
        <v>186</v>
      </c>
      <c r="H13" s="5">
        <v>14</v>
      </c>
    </row>
    <row r="14" s="1" customFormat="1" ht="42" customHeight="1" spans="1:8">
      <c r="A14" s="15"/>
      <c r="B14" s="15"/>
      <c r="C14" s="5" t="s">
        <v>127</v>
      </c>
      <c r="D14" s="18" t="s">
        <v>128</v>
      </c>
      <c r="E14" s="19"/>
      <c r="F14" s="5" t="s">
        <v>72</v>
      </c>
      <c r="G14" s="5" t="s">
        <v>72</v>
      </c>
      <c r="H14" s="5">
        <v>14</v>
      </c>
    </row>
    <row r="15" s="1" customFormat="1" ht="40" customHeight="1" spans="1:8">
      <c r="A15" s="15"/>
      <c r="B15" s="5" t="s">
        <v>21</v>
      </c>
      <c r="C15" s="5" t="s">
        <v>107</v>
      </c>
      <c r="D15" s="5" t="s">
        <v>187</v>
      </c>
      <c r="E15" s="5"/>
      <c r="F15" s="5" t="s">
        <v>109</v>
      </c>
      <c r="G15" s="22">
        <v>0.95</v>
      </c>
      <c r="H15" s="5">
        <v>10</v>
      </c>
    </row>
    <row r="16" s="1" customFormat="1" ht="40" customHeight="1" spans="1:8">
      <c r="A16" s="5" t="s">
        <v>76</v>
      </c>
      <c r="B16" s="14">
        <f>H15+H14+H13+H12+G9+H11</f>
        <v>98</v>
      </c>
      <c r="C16" s="14"/>
      <c r="D16" s="14"/>
      <c r="E16" s="14"/>
      <c r="F16" s="14"/>
      <c r="G16" s="14"/>
      <c r="H16" s="14"/>
    </row>
    <row r="17" s="1" customFormat="1" ht="140" customHeight="1" spans="1:8">
      <c r="A17" s="5" t="s">
        <v>110</v>
      </c>
      <c r="B17" s="5"/>
      <c r="C17" s="6" t="s">
        <v>111</v>
      </c>
      <c r="D17" s="6"/>
      <c r="E17" s="6"/>
      <c r="F17" s="6"/>
      <c r="G17" s="6"/>
      <c r="H17" s="6"/>
    </row>
    <row r="18" s="1" customFormat="1" ht="140" customHeight="1" spans="1:8">
      <c r="A18" s="5" t="s">
        <v>112</v>
      </c>
      <c r="B18" s="5"/>
      <c r="C18" s="6" t="s">
        <v>111</v>
      </c>
      <c r="D18" s="6"/>
      <c r="E18" s="6"/>
      <c r="F18" s="6"/>
      <c r="G18" s="6"/>
      <c r="H18" s="6"/>
    </row>
    <row r="19" s="1" customFormat="1" ht="140" customHeight="1" spans="1:8">
      <c r="A19" s="5" t="s">
        <v>81</v>
      </c>
      <c r="B19" s="5"/>
      <c r="C19" s="5" t="s">
        <v>188</v>
      </c>
      <c r="D19" s="5"/>
      <c r="E19" s="5"/>
      <c r="F19" s="5"/>
      <c r="G19" s="5"/>
      <c r="H19" s="5"/>
    </row>
    <row r="20" s="1" customFormat="1" ht="134.1" customHeight="1" spans="1:8">
      <c r="A20" s="23" t="s">
        <v>114</v>
      </c>
      <c r="B20" s="24"/>
      <c r="C20" s="24"/>
      <c r="D20" s="24"/>
      <c r="E20" s="24"/>
      <c r="F20" s="24"/>
      <c r="G20" s="24"/>
      <c r="H20" s="24"/>
    </row>
  </sheetData>
  <mergeCells count="32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B16:H16"/>
    <mergeCell ref="A17:B17"/>
    <mergeCell ref="C17:H17"/>
    <mergeCell ref="A18:B18"/>
    <mergeCell ref="C18:H18"/>
    <mergeCell ref="A19:B19"/>
    <mergeCell ref="C19:H19"/>
    <mergeCell ref="A20:H20"/>
    <mergeCell ref="A10:A15"/>
    <mergeCell ref="B13:B14"/>
    <mergeCell ref="A8:B9"/>
  </mergeCells>
  <printOptions horizontalCentered="1"/>
  <pageMargins left="0.751388888888889" right="0.751388888888889" top="1" bottom="1" header="0.511805555555556" footer="0.511805555555556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部门整体统计表</vt:lpstr>
      <vt:lpstr>项目自评汇总表</vt:lpstr>
      <vt:lpstr>部门整体</vt:lpstr>
      <vt:lpstr>定额补助</vt:lpstr>
      <vt:lpstr>区级公用经费</vt:lpstr>
      <vt:lpstr>义务段学校教辅费</vt:lpstr>
      <vt:lpstr>党建经费</vt:lpstr>
      <vt:lpstr>临聘人员工资</vt:lpstr>
      <vt:lpstr>校园安保</vt:lpstr>
      <vt:lpstr>聘任制经费</vt:lpstr>
      <vt:lpstr>困难学生及小规模学校课后服务财政补贴</vt:lpstr>
      <vt:lpstr>教师待遇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</dc:creator>
  <cp:lastModifiedBy>Ａmiliy</cp:lastModifiedBy>
  <cp:revision>0</cp:revision>
  <dcterms:created xsi:type="dcterms:W3CDTF">2021-04-20T07:17:00Z</dcterms:created>
  <cp:lastPrinted>2022-04-27T11:13:00Z</cp:lastPrinted>
  <dcterms:modified xsi:type="dcterms:W3CDTF">2025-04-18T03:07:36Z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90091E833A644E6C915FCE5BC2480C91_13</vt:lpwstr>
  </property>
  <property fmtid="{D5CDD505-2E9C-101B-9397-08002B2CF9AE}" pid="3" name="KSOProductBuildVer">
    <vt:lpwstr>2052-12.1.0.20784</vt:lpwstr>
  </property>
</Properties>
</file>