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莲报账\核算群通知\绩效自评\2024绩效自评\"/>
    </mc:Choice>
  </mc:AlternateContent>
  <bookViews>
    <workbookView xWindow="0" yWindow="0" windowWidth="27945" windowHeight="12255" firstSheet="1" activeTab="2"/>
  </bookViews>
  <sheets>
    <sheet name="整体自评表" sheetId="3" r:id="rId1"/>
    <sheet name="部门整体汇总表" sheetId="4" r:id="rId2"/>
    <sheet name="项目自评表（党建经费）" sheetId="2" r:id="rId3"/>
    <sheet name="项目自评表 (中小学聘用制教师经费)" sheetId="6" r:id="rId4"/>
    <sheet name="项目自评表 (教师待遇)" sheetId="7" r:id="rId5"/>
    <sheet name="项目自评表 (区级公用经费)" sheetId="8" r:id="rId6"/>
    <sheet name="项目自评表 (体卫艺专项)" sheetId="9" r:id="rId7"/>
    <sheet name="项目自评表 (临聘人员工资)" sheetId="10" r:id="rId8"/>
    <sheet name="项目自评表 (校园安保)" sheetId="11" r:id="rId9"/>
    <sheet name="项目自评表 (定额补助)" sheetId="12" r:id="rId10"/>
    <sheet name="项目自评表 (义务段学校教辅费)" sheetId="13" r:id="rId11"/>
    <sheet name="项目自评表 (困难学生及小规模学校课后服务财政补贴)" sheetId="14" r:id="rId12"/>
    <sheet name="项目自评汇总表" sheetId="1" r:id="rId13"/>
    <sheet name="第三方机构绩效评价报告备案表" sheetId="5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K15" i="1"/>
  <c r="L15" i="1"/>
  <c r="M15" i="1"/>
  <c r="N15" i="1"/>
  <c r="I15" i="1"/>
  <c r="E5" i="4"/>
  <c r="P5" i="4"/>
  <c r="J5" i="4"/>
  <c r="F15" i="1"/>
  <c r="G15" i="1"/>
  <c r="H15" i="1"/>
  <c r="E15" i="1"/>
  <c r="B25" i="14" l="1"/>
  <c r="G9" i="14"/>
  <c r="B25" i="13"/>
  <c r="G9" i="13"/>
  <c r="F9" i="13"/>
  <c r="B25" i="12"/>
  <c r="G9" i="12"/>
  <c r="B25" i="11"/>
  <c r="G9" i="11"/>
  <c r="F9" i="11"/>
  <c r="B25" i="10"/>
  <c r="F9" i="10"/>
  <c r="B25" i="9"/>
  <c r="G9" i="9"/>
  <c r="F9" i="9"/>
  <c r="B25" i="8"/>
  <c r="G9" i="8"/>
  <c r="F9" i="8"/>
  <c r="B25" i="7"/>
  <c r="G9" i="7"/>
  <c r="B25" i="6"/>
  <c r="G9" i="6"/>
  <c r="F9" i="6"/>
  <c r="G9" i="2"/>
  <c r="F9" i="2"/>
  <c r="B14" i="3"/>
  <c r="G6" i="3"/>
  <c r="F6" i="3"/>
  <c r="D6" i="3"/>
</calcChain>
</file>

<file path=xl/sharedStrings.xml><?xml version="1.0" encoding="utf-8"?>
<sst xmlns="http://schemas.openxmlformats.org/spreadsheetml/2006/main" count="743" uniqueCount="228">
  <si>
    <t>单位名称： 武汉市东西湖区莲花湖小学                        填报日期：20250417</t>
  </si>
  <si>
    <t>单位名称</t>
  </si>
  <si>
    <t xml:space="preserve">武汉市东西湖区莲花湖小学    </t>
  </si>
  <si>
    <t>基本支出总额</t>
  </si>
  <si>
    <t>项目支出总额</t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</si>
  <si>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</si>
  <si>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</si>
  <si>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</si>
  <si>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</si>
  <si>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</si>
  <si>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部门整体支出总额</t>
  </si>
  <si>
    <t>年度绩效目标1：
（XX分）</t>
  </si>
  <si>
    <t>通过项目的实施，进一步提高我校的质量，办人民满意的教育。激发我校教师工作的积极性，促进教师的专业发展。
在严格执行上级财经纪律制度的前提下，2024年度完成各项资金支出进度要求，保障学校各项工作顺利开展。</t>
  </si>
  <si>
    <t>年度绩效目标（80分）</t>
  </si>
  <si>
    <t>一级指标</t>
  </si>
  <si>
    <t>二级指标</t>
  </si>
  <si>
    <t>三级指标</t>
  </si>
  <si>
    <t>年初目标值（A）</t>
  </si>
  <si>
    <t>实际完成值（B）</t>
  </si>
  <si>
    <t>得分</t>
  </si>
  <si>
    <t>成本指标（20分）</t>
  </si>
  <si>
    <t>经济成本指标</t>
  </si>
  <si>
    <t>教学成本控制率</t>
  </si>
  <si>
    <t>产出指标（20分）</t>
  </si>
  <si>
    <t>数量指标</t>
  </si>
  <si>
    <t>各项业务工作安排完成率</t>
  </si>
  <si>
    <t>质量指标</t>
  </si>
  <si>
    <t>人员经费及公用经费预算控制率</t>
  </si>
  <si>
    <t>效益指标（30分）</t>
  </si>
  <si>
    <t>社会效益指标</t>
  </si>
  <si>
    <t>提升教育教学质量</t>
  </si>
  <si>
    <t>提升单位形象</t>
  </si>
  <si>
    <t>提升</t>
  </si>
  <si>
    <t>满意度指标(10分)</t>
  </si>
  <si>
    <t>群众满意度指标</t>
  </si>
  <si>
    <t>社会满意度</t>
  </si>
  <si>
    <t>95%以上</t>
  </si>
  <si>
    <t>总分</t>
  </si>
  <si>
    <t>偏差大或
目标未完成
原因分析</t>
  </si>
  <si>
    <t>由于请款进度较慢，未能较好开展部分项目，导致总体执行数下降，执行率降低。</t>
  </si>
  <si>
    <t>改进措施及
结果应用方案</t>
  </si>
  <si>
    <t>我校将加大资金使用效率，高质量完成项目执行效果。</t>
  </si>
  <si>
    <t>单位主要负责人
签批意见</t>
  </si>
  <si>
    <t xml:space="preserve">    
         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</si>
  <si>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</si>
  <si>
    <t>2024年度东西湖区整体自评汇总表</t>
  </si>
  <si>
    <t>填表人：蔡娜</t>
  </si>
  <si>
    <t>联系电话：15827284736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</si>
  <si>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</si>
  <si>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</si>
  <si>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</si>
  <si>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</si>
  <si>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</si>
  <si>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</si>
  <si>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</si>
  <si>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</si>
  <si>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</si>
  <si>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</si>
  <si>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</si>
  <si>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</si>
  <si>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</si>
  <si>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</si>
  <si>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</si>
  <si>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</si>
  <si>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</si>
  <si>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</si>
  <si>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满意度指标
（10分）</t>
  </si>
  <si>
    <t>合计</t>
  </si>
  <si>
    <r>
      <rPr>
        <sz val="11"/>
        <color theme="1"/>
        <rFont val="宋体"/>
        <family val="3"/>
        <charset val="134"/>
        <scheme val="minor"/>
      </rPr>
      <t>038</t>
    </r>
    <r>
      <rPr>
        <sz val="11"/>
        <color theme="1"/>
        <rFont val="宋体"/>
        <family val="3"/>
        <charset val="134"/>
        <scheme val="minor"/>
      </rPr>
      <t>114</t>
    </r>
  </si>
  <si>
    <t>武汉市东西湖区莲花湖小学</t>
  </si>
  <si>
    <t>党建经费</t>
  </si>
  <si>
    <t>党支部</t>
  </si>
  <si>
    <t>请款进度较慢。</t>
  </si>
  <si>
    <t>定额补助</t>
  </si>
  <si>
    <t>总务处</t>
  </si>
  <si>
    <t>无</t>
  </si>
  <si>
    <t>教师待遇</t>
  </si>
  <si>
    <t>政教处</t>
  </si>
  <si>
    <t>困难学生及小规模学校课后服务财政补贴</t>
  </si>
  <si>
    <t>临聘人员工资</t>
  </si>
  <si>
    <t>党政办</t>
  </si>
  <si>
    <t>区级公用经费</t>
  </si>
  <si>
    <t>体卫艺专项</t>
  </si>
  <si>
    <t>足球教练人数减少</t>
  </si>
  <si>
    <t>校园安保</t>
  </si>
  <si>
    <t>义务段学校教辅费</t>
  </si>
  <si>
    <t>教务处</t>
  </si>
  <si>
    <t>中小学聘用制教师经费</t>
  </si>
  <si>
    <t>2024年度党建经费绩效自评表</t>
  </si>
  <si>
    <t>单位名称： 武汉市东西湖区莲花湖小学                  填报日期：2025年4月15日</t>
  </si>
  <si>
    <t>主管部门</t>
  </si>
  <si>
    <t xml:space="preserve">武汉市东西湖区莲花湖小学 </t>
  </si>
  <si>
    <t>项目实施单位</t>
  </si>
  <si>
    <t>项目类别</t>
  </si>
  <si>
    <t>1、部门预算项目   □   2、区直专项   □</t>
  </si>
  <si>
    <t>项目属性</t>
  </si>
  <si>
    <t>1、持续性项目     □   2、新增性项目 □</t>
  </si>
  <si>
    <t>项目类型</t>
  </si>
  <si>
    <r>
      <rPr>
        <sz val="10.5"/>
        <color theme="1"/>
        <rFont val="宋体"/>
        <family val="3"/>
        <charset val="134"/>
      </rPr>
      <t>1、常年性项目</t>
    </r>
    <r>
      <rPr>
        <sz val="10.5"/>
        <color theme="1"/>
        <rFont val="宋体"/>
        <family val="3"/>
        <charset val="134"/>
      </rPr>
      <t xml:space="preserve">     </t>
    </r>
    <r>
      <rPr>
        <sz val="10.5"/>
        <color theme="1"/>
        <rFont val="宋体"/>
        <family val="3"/>
        <charset val="134"/>
      </rPr>
      <t>□</t>
    </r>
    <r>
      <rPr>
        <sz val="10.5"/>
        <color theme="1"/>
        <rFont val="宋体"/>
        <family val="3"/>
        <charset val="134"/>
      </rPr>
      <t xml:space="preserve">   </t>
    </r>
    <r>
      <rPr>
        <sz val="10.5"/>
        <color theme="1"/>
        <rFont val="宋体"/>
        <family val="3"/>
        <charset val="134"/>
      </rPr>
      <t>2、延续性项目</t>
    </r>
    <r>
      <rPr>
        <sz val="10.5"/>
        <color theme="1"/>
        <rFont val="宋体"/>
        <family val="3"/>
        <charset val="134"/>
      </rPr>
      <t xml:space="preserve"> </t>
    </r>
    <r>
      <rPr>
        <sz val="10.5"/>
        <color theme="1"/>
        <rFont val="宋体"/>
        <family val="3"/>
        <charset val="134"/>
      </rPr>
      <t>□</t>
    </r>
    <r>
      <rPr>
        <sz val="10.5"/>
        <color theme="1"/>
        <rFont val="宋体"/>
        <family val="3"/>
        <charset val="134"/>
      </rPr>
      <t xml:space="preserve">      </t>
    </r>
    <r>
      <rPr>
        <sz val="10.5"/>
        <color theme="1"/>
        <rFont val="宋体"/>
        <family val="3"/>
        <charset val="134"/>
      </rPr>
      <t>3、一次性项目</t>
    </r>
    <r>
      <rPr>
        <sz val="10.5"/>
        <color theme="1"/>
        <rFont val="宋体"/>
        <family val="3"/>
        <charset val="134"/>
      </rPr>
      <t xml:space="preserve"> </t>
    </r>
    <r>
      <rPr>
        <sz val="10.5"/>
        <color theme="1"/>
        <rFont val="宋体"/>
        <family val="3"/>
        <charset val="134"/>
      </rPr>
      <t>□</t>
    </r>
  </si>
  <si>
    <t>年度财政资金总额</t>
  </si>
  <si>
    <r>
      <rPr>
        <sz val="10.5"/>
        <color theme="1"/>
        <rFont val="宋体"/>
        <family val="3"/>
        <charset val="134"/>
      </rPr>
      <t>年度
绩效
目标
（</t>
    </r>
    <r>
      <rPr>
        <sz val="10"/>
        <color theme="1"/>
        <rFont val="宋体"/>
        <family val="3"/>
        <charset val="134"/>
      </rPr>
      <t>80</t>
    </r>
    <r>
      <rPr>
        <sz val="10.5"/>
        <color theme="1"/>
        <rFont val="宋体"/>
        <family val="3"/>
        <charset val="134"/>
      </rPr>
      <t>分）</t>
    </r>
  </si>
  <si>
    <t>党员人均活动成本</t>
  </si>
  <si>
    <t>不低于200元/人</t>
  </si>
  <si>
    <t>开展主题党日活动、学习调研等红色教育活动</t>
  </si>
  <si>
    <t>完成</t>
  </si>
  <si>
    <t>社会效益
指标</t>
  </si>
  <si>
    <t>提高党员的政治素质和服务质量，营造良好风气</t>
  </si>
  <si>
    <t>提高作风建设</t>
  </si>
  <si>
    <t>满意度指标（10分）</t>
  </si>
  <si>
    <t>服务对象满意度指标</t>
  </si>
  <si>
    <t>群众满意度</t>
  </si>
  <si>
    <t>≧90%</t>
  </si>
  <si>
    <t>进一步提高资金使用效率。</t>
  </si>
  <si>
    <t xml:space="preserve">    
                         签名：               
                                                年    月     日</t>
  </si>
  <si>
    <t>2024年度中小学聘用制教师经费效自评表</t>
  </si>
  <si>
    <t>单位名称： 武汉市东西湖区莲花湖小学         填报日期：2025年4月15日</t>
  </si>
  <si>
    <t>聘用制教师工资</t>
  </si>
  <si>
    <t>足额发放　</t>
  </si>
  <si>
    <t>发放聘用制教师人数</t>
  </si>
  <si>
    <t>37人</t>
  </si>
  <si>
    <t>发放覆盖率</t>
  </si>
  <si>
    <t>时效指标</t>
  </si>
  <si>
    <t>资金拨付及时</t>
  </si>
  <si>
    <t>及时</t>
  </si>
  <si>
    <r>
      <rPr>
        <sz val="10.5"/>
        <color theme="1"/>
        <rFont val="宋体"/>
        <family val="3"/>
        <charset val="134"/>
      </rPr>
      <t>社会效益</t>
    </r>
    <r>
      <rPr>
        <sz val="10.5"/>
        <color theme="1"/>
        <rFont val="Calibri"/>
        <family val="2"/>
      </rPr>
      <t xml:space="preserve">
</t>
    </r>
    <r>
      <rPr>
        <sz val="10.5"/>
        <color theme="1"/>
        <rFont val="宋体"/>
        <family val="3"/>
        <charset val="134"/>
      </rPr>
      <t>指标</t>
    </r>
  </si>
  <si>
    <t>促进教育公平</t>
  </si>
  <si>
    <t>促进</t>
  </si>
  <si>
    <r>
      <rPr>
        <sz val="10.5"/>
        <color theme="1"/>
        <rFont val="宋体"/>
        <family val="3"/>
        <charset val="134"/>
      </rPr>
      <t>生态效益</t>
    </r>
    <r>
      <rPr>
        <sz val="10.5"/>
        <color theme="1"/>
        <rFont val="Calibri"/>
        <family val="2"/>
      </rPr>
      <t xml:space="preserve">
</t>
    </r>
    <r>
      <rPr>
        <sz val="10.5"/>
        <color theme="1"/>
        <rFont val="宋体"/>
        <family val="3"/>
        <charset val="134"/>
      </rPr>
      <t>指标</t>
    </r>
  </si>
  <si>
    <t>受益学生满意度</t>
  </si>
  <si>
    <t>≥90%</t>
  </si>
  <si>
    <t>受益家长满意度</t>
  </si>
  <si>
    <t>按照聘用制教师人数及工资额度实际发放。</t>
  </si>
  <si>
    <t xml:space="preserve">    
                         签名：               
                                                年    月     日</t>
  </si>
  <si>
    <t>2024年度教师待遇绩效自评表</t>
  </si>
  <si>
    <t>单位名称：武汉市东西湖区莲花湖小学            填报日期：2025年4月15日</t>
  </si>
  <si>
    <t>按上级拨付要求执行</t>
  </si>
  <si>
    <t>完成班级建设</t>
  </si>
  <si>
    <t>班级无责任事故。</t>
  </si>
  <si>
    <t>按文件规定时间执行</t>
  </si>
  <si>
    <t>按时完成</t>
  </si>
  <si>
    <t>发挥班主任专业引领、加强班主任队伍建设、为打造临空品质教育提供人才支撑。</t>
  </si>
  <si>
    <t>≥95%</t>
  </si>
  <si>
    <t xml:space="preserve">    
                         签名：               
                                                年    月     日</t>
  </si>
  <si>
    <t>2024年度区级公用经费绩效自评表</t>
  </si>
  <si>
    <t>单位名称：武汉市东西湖区莲花湖小学              填报日期：2025年4月15日</t>
  </si>
  <si>
    <t>小学公用经费生均标准</t>
  </si>
  <si>
    <t>378元/生</t>
  </si>
  <si>
    <t>小学公用经费人次数</t>
  </si>
  <si>
    <t>资金使用率</t>
  </si>
  <si>
    <t>保障学校日常运转</t>
  </si>
  <si>
    <t>保障</t>
  </si>
  <si>
    <t>教育教学活动顺利开展</t>
  </si>
  <si>
    <t>顺利开展</t>
  </si>
  <si>
    <t>师生满意率</t>
  </si>
  <si>
    <t xml:space="preserve">    
                         签名：               
                                                年    月     日</t>
  </si>
  <si>
    <t>2024年度体卫艺专项绩效自评表</t>
  </si>
  <si>
    <t>项目预算金额</t>
  </si>
  <si>
    <t>社会成本指标</t>
  </si>
  <si>
    <t>培训人数</t>
  </si>
  <si>
    <t>生态环境成本指标</t>
  </si>
  <si>
    <t>参与活动人数</t>
  </si>
  <si>
    <t>开展阳光体育活动</t>
  </si>
  <si>
    <t>突发性卫生公共事件</t>
  </si>
  <si>
    <t>活动开展</t>
  </si>
  <si>
    <r>
      <rPr>
        <sz val="10.5"/>
        <color theme="1"/>
        <rFont val="宋体"/>
        <family val="3"/>
        <charset val="134"/>
      </rPr>
      <t>经济效益</t>
    </r>
    <r>
      <rPr>
        <sz val="10.5"/>
        <color theme="1"/>
        <rFont val="Calibri"/>
        <family val="2"/>
      </rPr>
      <t xml:space="preserve">
</t>
    </r>
    <r>
      <rPr>
        <sz val="10.5"/>
        <color theme="1"/>
        <rFont val="宋体"/>
        <family val="3"/>
        <charset val="134"/>
      </rPr>
      <t>指标</t>
    </r>
  </si>
  <si>
    <t>安全事故发生率</t>
  </si>
  <si>
    <t>推动全民健康运动</t>
  </si>
  <si>
    <t>学生体质标准合格率≧85%</t>
  </si>
  <si>
    <t>提高学生综合素质</t>
  </si>
  <si>
    <t>效果明显</t>
  </si>
  <si>
    <t>社会关注度不断提高</t>
  </si>
  <si>
    <t>满意</t>
  </si>
  <si>
    <t>2024年度临聘人员工资绩效自评表</t>
  </si>
  <si>
    <t>按审批人数发放到位</t>
  </si>
  <si>
    <t>发放严格按文件执行：调离原工作岗位的，不予发放</t>
  </si>
  <si>
    <t>每月按时发放</t>
  </si>
  <si>
    <t>预算执行差异率</t>
  </si>
  <si>
    <t>满足各学校教学工作需求，确保学校教育教学工作正常进行</t>
  </si>
  <si>
    <t>提高教育教学质量，促进教育发展</t>
  </si>
  <si>
    <t>学生满意度</t>
  </si>
  <si>
    <t>按照临聘教师人数实际发放</t>
  </si>
  <si>
    <t>2024年度校园安保绩效自评表</t>
  </si>
  <si>
    <t>教师地位得到提升</t>
  </si>
  <si>
    <t>安保人数</t>
  </si>
  <si>
    <t>发放及时</t>
  </si>
  <si>
    <t>按期完成率</t>
  </si>
  <si>
    <t>≤100%</t>
  </si>
  <si>
    <t>社会地位提升</t>
  </si>
  <si>
    <t>逐步提升</t>
  </si>
  <si>
    <t>师生满意度</t>
  </si>
  <si>
    <t xml:space="preserve">    
                         签名：               
                                                年    月     日</t>
  </si>
  <si>
    <t>2024年度定额补助绩效自评表</t>
  </si>
  <si>
    <t>6600元/人</t>
  </si>
  <si>
    <t>教职工人数</t>
  </si>
  <si>
    <t>补助覆盖率</t>
  </si>
  <si>
    <t>保障教职工基本需求</t>
  </si>
  <si>
    <t>教职工满意度</t>
  </si>
  <si>
    <t>2024年度义务段学校教辅费绩效自评表</t>
  </si>
  <si>
    <t>小学1-2年级生均标准</t>
  </si>
  <si>
    <t>50元/生·学期</t>
  </si>
  <si>
    <t>小学3-6年级生均标准</t>
  </si>
  <si>
    <t>70元/生·学期</t>
  </si>
  <si>
    <t>发放义务段学生数</t>
  </si>
  <si>
    <t>减轻家长负担，保障义务段学生学习</t>
  </si>
  <si>
    <t>减轻</t>
  </si>
  <si>
    <t>　公平</t>
  </si>
  <si>
    <r>
      <rPr>
        <sz val="10.5"/>
        <color theme="1"/>
        <rFont val="宋体"/>
        <family val="3"/>
        <charset val="134"/>
      </rPr>
      <t>服务对象满意度</t>
    </r>
    <r>
      <rPr>
        <sz val="10.5"/>
        <color theme="1"/>
        <rFont val="Calibri"/>
        <family val="2"/>
      </rPr>
      <t xml:space="preserve">
</t>
    </r>
    <r>
      <rPr>
        <sz val="10.5"/>
        <color theme="1"/>
        <rFont val="宋体"/>
        <family val="3"/>
        <charset val="134"/>
      </rPr>
      <t>指标</t>
    </r>
  </si>
  <si>
    <t>按照学生书抄费实际使用。</t>
  </si>
  <si>
    <t xml:space="preserve">
                         签名：               
                                                年    月     日</t>
  </si>
  <si>
    <t>2024年度困难学生及小规模学校课后服务财政补贴绩效自评表</t>
  </si>
  <si>
    <t>补助标准</t>
  </si>
  <si>
    <t>1--1.2元/分钟</t>
  </si>
  <si>
    <t>课后服务学校数</t>
  </si>
  <si>
    <t>课后服务覆盖率</t>
  </si>
  <si>
    <t>区内广大家庭和居民具有更多获得感和幸福感</t>
  </si>
  <si>
    <t>师生满意度（%）</t>
  </si>
  <si>
    <t>项目自评得分</t>
  </si>
  <si>
    <t>2024年度莲花湖小学部门项目绩效自评情况汇总表</t>
    <phoneticPr fontId="17" type="noConversion"/>
  </si>
  <si>
    <t>合计</t>
    <phoneticPr fontId="17" type="noConversion"/>
  </si>
  <si>
    <t>部门整体支出</t>
    <phoneticPr fontId="17" type="noConversion"/>
  </si>
  <si>
    <t>由于请款进度较慢，未能较好完成党建经费的使用。</t>
    <phoneticPr fontId="17" type="noConversion"/>
  </si>
  <si>
    <t>请款进度较慢</t>
    <phoneticPr fontId="17" type="noConversion"/>
  </si>
  <si>
    <t>2024年度武汉市东西湖区莲花湖小学部门整体绩效自评表</t>
    <phoneticPr fontId="17" type="noConversion"/>
  </si>
  <si>
    <t>足球教练人数减少，资金结余。</t>
    <phoneticPr fontId="17" type="noConversion"/>
  </si>
  <si>
    <t>≧90%</t>
    <phoneticPr fontId="17" type="noConversion"/>
  </si>
  <si>
    <t>3人</t>
    <phoneticPr fontId="17" type="noConversion"/>
  </si>
  <si>
    <t>62人</t>
    <phoneticPr fontId="17" type="noConversion"/>
  </si>
  <si>
    <t>12人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</si>
</sst>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18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22"/>
      <color theme="1"/>
      <name val="方正小标宋简体"/>
      <charset val="134"/>
    </font>
    <font>
      <sz val="22"/>
      <color theme="1"/>
      <name val="宋体"/>
      <family val="3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楷体_GB2312"/>
      <charset val="134"/>
    </font>
    <font>
      <sz val="10.5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0" fontId="0" fillId="0" borderId="2" xfId="1" applyNumberFormat="1" applyFont="1" applyBorder="1" applyAlignment="1">
      <alignment horizontal="center" vertical="center"/>
    </xf>
    <xf numFmtId="10" fontId="7" fillId="0" borderId="2" xfId="0" applyNumberFormat="1" applyFont="1" applyBorder="1" applyAlignment="1" applyProtection="1">
      <alignment horizontal="center" vertical="center" wrapText="1"/>
    </xf>
    <xf numFmtId="0" fontId="0" fillId="0" borderId="2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85725</xdr:rowOff>
        </xdr:from>
        <xdr:to>
          <xdr:col>27</xdr:col>
          <xdr:colOff>285750</xdr:colOff>
          <xdr:row>63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___.xls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opLeftCell="A4" workbookViewId="0">
      <selection activeCell="K11" sqref="K11"/>
    </sheetView>
  </sheetViews>
  <sheetFormatPr defaultColWidth="9" defaultRowHeight="13.5"/>
  <cols>
    <col min="1" max="1" width="7.625" customWidth="1"/>
    <col min="2" max="2" width="8.125" customWidth="1"/>
    <col min="3" max="3" width="17.25" customWidth="1"/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spans="1:8" ht="42.95" customHeight="1">
      <c r="A1" s="32" t="s">
        <v>222</v>
      </c>
      <c r="B1" s="32"/>
      <c r="C1" s="32"/>
      <c r="D1" s="32"/>
      <c r="E1" s="32"/>
      <c r="F1" s="32"/>
      <c r="G1" s="32"/>
      <c r="H1" s="32"/>
    </row>
    <row r="2" spans="1:8" ht="21" customHeight="1">
      <c r="A2" s="33" t="s">
        <v>0</v>
      </c>
      <c r="B2" s="33"/>
      <c r="C2" s="33"/>
      <c r="D2" s="33"/>
      <c r="E2" s="33"/>
      <c r="F2" s="33"/>
      <c r="G2" s="33"/>
      <c r="H2" s="33"/>
    </row>
    <row r="3" spans="1:8" ht="30" customHeight="1">
      <c r="A3" s="34" t="s">
        <v>1</v>
      </c>
      <c r="B3" s="34"/>
      <c r="C3" s="34" t="s">
        <v>2</v>
      </c>
      <c r="D3" s="34"/>
      <c r="E3" s="34"/>
      <c r="F3" s="34"/>
      <c r="G3" s="34"/>
      <c r="H3" s="34"/>
    </row>
    <row r="4" spans="1:8" ht="30" customHeight="1">
      <c r="A4" s="34" t="s">
        <v>3</v>
      </c>
      <c r="B4" s="34"/>
      <c r="C4" s="35">
        <v>355.46</v>
      </c>
      <c r="D4" s="35"/>
      <c r="E4" s="35"/>
      <c r="F4" s="34" t="s">
        <v>4</v>
      </c>
      <c r="G4" s="34"/>
      <c r="H4" s="8">
        <v>2776.12</v>
      </c>
    </row>
    <row r="5" spans="1:8" ht="30" customHeight="1">
      <c r="A5" s="36" t="s">
        <v>5</v>
      </c>
      <c r="B5" s="37"/>
      <c r="C5" s="8"/>
      <c r="D5" s="8" t="s">
        <v>6</v>
      </c>
      <c r="E5" s="8" t="s">
        <v>7</v>
      </c>
      <c r="F5" s="8" t="s">
        <v>8</v>
      </c>
      <c r="G5" s="36" t="s">
        <v>9</v>
      </c>
      <c r="H5" s="37"/>
    </row>
    <row r="6" spans="1:8" ht="30" customHeight="1">
      <c r="A6" s="42"/>
      <c r="B6" s="43"/>
      <c r="C6" s="8" t="s">
        <v>10</v>
      </c>
      <c r="D6" s="8">
        <f>C4+H4</f>
        <v>3131.58</v>
      </c>
      <c r="E6" s="8">
        <v>1993.29</v>
      </c>
      <c r="F6" s="26">
        <f>E6/D6</f>
        <v>0.63651255915544203</v>
      </c>
      <c r="G6" s="38">
        <f>20*F6</f>
        <v>12.7302511831088</v>
      </c>
      <c r="H6" s="38"/>
    </row>
    <row r="7" spans="1:8" ht="65.25" customHeight="1">
      <c r="A7" s="34" t="s">
        <v>11</v>
      </c>
      <c r="B7" s="34"/>
      <c r="C7" s="39" t="s">
        <v>12</v>
      </c>
      <c r="D7" s="40"/>
      <c r="E7" s="40"/>
      <c r="F7" s="40"/>
      <c r="G7" s="40"/>
      <c r="H7" s="41"/>
    </row>
    <row r="8" spans="1:8" ht="45" customHeight="1">
      <c r="A8" s="46" t="s">
        <v>13</v>
      </c>
      <c r="B8" s="8" t="s">
        <v>14</v>
      </c>
      <c r="C8" s="8" t="s">
        <v>15</v>
      </c>
      <c r="D8" s="34" t="s">
        <v>16</v>
      </c>
      <c r="E8" s="34"/>
      <c r="F8" s="10" t="s">
        <v>17</v>
      </c>
      <c r="G8" s="8" t="s">
        <v>18</v>
      </c>
      <c r="H8" s="8" t="s">
        <v>19</v>
      </c>
    </row>
    <row r="9" spans="1:8" ht="45" customHeight="1">
      <c r="A9" s="46"/>
      <c r="B9" s="10" t="s">
        <v>20</v>
      </c>
      <c r="C9" s="8" t="s">
        <v>21</v>
      </c>
      <c r="D9" s="50" t="s">
        <v>22</v>
      </c>
      <c r="E9" s="51"/>
      <c r="F9" s="12">
        <v>1</v>
      </c>
      <c r="G9" s="12">
        <v>1</v>
      </c>
      <c r="H9" s="8">
        <v>20</v>
      </c>
    </row>
    <row r="10" spans="1:8" ht="45" customHeight="1">
      <c r="A10" s="46"/>
      <c r="B10" s="48" t="s">
        <v>23</v>
      </c>
      <c r="C10" s="8" t="s">
        <v>24</v>
      </c>
      <c r="D10" s="50" t="s">
        <v>25</v>
      </c>
      <c r="E10" s="51"/>
      <c r="F10" s="12">
        <v>1</v>
      </c>
      <c r="G10" s="12">
        <v>1</v>
      </c>
      <c r="H10" s="8">
        <v>10</v>
      </c>
    </row>
    <row r="11" spans="1:8" ht="45" customHeight="1">
      <c r="A11" s="46"/>
      <c r="B11" s="46"/>
      <c r="C11" s="8" t="s">
        <v>26</v>
      </c>
      <c r="D11" s="34" t="s">
        <v>27</v>
      </c>
      <c r="E11" s="34"/>
      <c r="F11" s="12">
        <v>1</v>
      </c>
      <c r="G11" s="12">
        <v>1</v>
      </c>
      <c r="H11" s="8">
        <v>10</v>
      </c>
    </row>
    <row r="12" spans="1:8" ht="45" customHeight="1">
      <c r="A12" s="46"/>
      <c r="B12" s="10" t="s">
        <v>28</v>
      </c>
      <c r="C12" s="8" t="s">
        <v>29</v>
      </c>
      <c r="D12" s="34" t="s">
        <v>30</v>
      </c>
      <c r="E12" s="34"/>
      <c r="F12" s="8" t="s">
        <v>31</v>
      </c>
      <c r="G12" s="8" t="s">
        <v>32</v>
      </c>
      <c r="H12" s="8">
        <v>30</v>
      </c>
    </row>
    <row r="13" spans="1:8" ht="45" customHeight="1">
      <c r="A13" s="47"/>
      <c r="B13" s="8" t="s">
        <v>33</v>
      </c>
      <c r="C13" s="8" t="s">
        <v>34</v>
      </c>
      <c r="D13" s="34" t="s">
        <v>35</v>
      </c>
      <c r="E13" s="34"/>
      <c r="F13" s="8" t="s">
        <v>36</v>
      </c>
      <c r="G13" s="12">
        <v>0.96</v>
      </c>
      <c r="H13" s="8">
        <v>10</v>
      </c>
    </row>
    <row r="14" spans="1:8" ht="30" customHeight="1">
      <c r="A14" s="8" t="s">
        <v>37</v>
      </c>
      <c r="B14" s="49">
        <f>G6+H9+H10+H11+H12+H13</f>
        <v>92.730251183108805</v>
      </c>
      <c r="C14" s="34"/>
      <c r="D14" s="34"/>
      <c r="E14" s="34"/>
      <c r="F14" s="34"/>
      <c r="G14" s="34"/>
      <c r="H14" s="34"/>
    </row>
    <row r="15" spans="1:8" ht="180" customHeight="1">
      <c r="A15" s="34" t="s">
        <v>38</v>
      </c>
      <c r="B15" s="34"/>
      <c r="C15" s="35" t="s">
        <v>39</v>
      </c>
      <c r="D15" s="35"/>
      <c r="E15" s="35"/>
      <c r="F15" s="35"/>
      <c r="G15" s="35"/>
      <c r="H15" s="35"/>
    </row>
    <row r="16" spans="1:8" ht="180" customHeight="1">
      <c r="A16" s="34" t="s">
        <v>40</v>
      </c>
      <c r="B16" s="34"/>
      <c r="C16" s="35" t="s">
        <v>41</v>
      </c>
      <c r="D16" s="35"/>
      <c r="E16" s="35"/>
      <c r="F16" s="35"/>
      <c r="G16" s="35"/>
      <c r="H16" s="35"/>
    </row>
    <row r="17" spans="1:8" ht="180" customHeight="1">
      <c r="A17" s="34" t="s">
        <v>42</v>
      </c>
      <c r="B17" s="34"/>
      <c r="C17" s="34" t="s">
        <v>43</v>
      </c>
      <c r="D17" s="34"/>
      <c r="E17" s="34"/>
      <c r="F17" s="34"/>
      <c r="G17" s="34"/>
      <c r="H17" s="34"/>
    </row>
    <row r="18" spans="1:8" ht="134.1" customHeight="1">
      <c r="A18" s="44" t="s">
        <v>44</v>
      </c>
      <c r="B18" s="45"/>
      <c r="C18" s="45"/>
      <c r="D18" s="45"/>
      <c r="E18" s="45"/>
      <c r="F18" s="45"/>
      <c r="G18" s="45"/>
      <c r="H18" s="45"/>
    </row>
  </sheetData>
  <mergeCells count="28">
    <mergeCell ref="A17:B17"/>
    <mergeCell ref="C17:H17"/>
    <mergeCell ref="A18:H18"/>
    <mergeCell ref="A8:A13"/>
    <mergeCell ref="B10:B11"/>
    <mergeCell ref="B14:H14"/>
    <mergeCell ref="A15:B15"/>
    <mergeCell ref="C15:H15"/>
    <mergeCell ref="A16:B16"/>
    <mergeCell ref="C16:H16"/>
    <mergeCell ref="D9:E9"/>
    <mergeCell ref="D10:E10"/>
    <mergeCell ref="D11:E11"/>
    <mergeCell ref="D12:E12"/>
    <mergeCell ref="D13:E13"/>
    <mergeCell ref="G5:H5"/>
    <mergeCell ref="G6:H6"/>
    <mergeCell ref="A7:B7"/>
    <mergeCell ref="C7:H7"/>
    <mergeCell ref="D8:E8"/>
    <mergeCell ref="A5:B6"/>
    <mergeCell ref="A1:H1"/>
    <mergeCell ref="A2:H2"/>
    <mergeCell ref="A3:B3"/>
    <mergeCell ref="C3:H3"/>
    <mergeCell ref="A4:B4"/>
    <mergeCell ref="C4:E4"/>
    <mergeCell ref="F4:G4"/>
  </mergeCells>
  <phoneticPr fontId="17" type="noConversion"/>
  <pageMargins left="0.75" right="0.75" top="1" bottom="1" header="0.5" footer="0.5"/>
  <pageSetup paperSize="9" scale="9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M12" sqref="M12"/>
    </sheetView>
  </sheetViews>
  <sheetFormatPr defaultColWidth="9" defaultRowHeight="13.5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  <col min="15" max="15" width="12.625"/>
  </cols>
  <sheetData>
    <row r="1" spans="1:8" ht="42.95" customHeight="1">
      <c r="A1" s="58" t="s">
        <v>191</v>
      </c>
      <c r="B1" s="58"/>
      <c r="C1" s="58"/>
      <c r="D1" s="58"/>
      <c r="E1" s="58"/>
      <c r="F1" s="58"/>
      <c r="G1" s="58"/>
      <c r="H1" s="58"/>
    </row>
    <row r="2" spans="1:8" ht="21" customHeight="1">
      <c r="A2" s="33" t="s">
        <v>144</v>
      </c>
      <c r="B2" s="33"/>
      <c r="C2" s="33"/>
      <c r="D2" s="33"/>
      <c r="E2" s="33"/>
      <c r="F2" s="33"/>
      <c r="G2" s="33"/>
      <c r="H2" s="33"/>
    </row>
    <row r="3" spans="1:8" ht="30" customHeight="1">
      <c r="A3" s="34" t="s">
        <v>52</v>
      </c>
      <c r="B3" s="34"/>
      <c r="C3" s="34" t="s">
        <v>73</v>
      </c>
      <c r="D3" s="34"/>
      <c r="E3" s="34"/>
      <c r="F3" s="34"/>
      <c r="G3" s="34"/>
      <c r="H3" s="34"/>
    </row>
    <row r="4" spans="1:8" ht="30" customHeight="1">
      <c r="A4" s="34" t="s">
        <v>90</v>
      </c>
      <c r="B4" s="34"/>
      <c r="C4" s="35" t="s">
        <v>69</v>
      </c>
      <c r="D4" s="35"/>
      <c r="E4" s="35"/>
      <c r="F4" s="34" t="s">
        <v>92</v>
      </c>
      <c r="G4" s="34"/>
      <c r="H4" s="8" t="s">
        <v>74</v>
      </c>
    </row>
    <row r="5" spans="1:8" ht="30" customHeight="1">
      <c r="A5" s="34" t="s">
        <v>93</v>
      </c>
      <c r="B5" s="34"/>
      <c r="C5" s="35" t="s">
        <v>94</v>
      </c>
      <c r="D5" s="35"/>
      <c r="E5" s="35"/>
      <c r="F5" s="35"/>
      <c r="G5" s="35"/>
      <c r="H5" s="35"/>
    </row>
    <row r="6" spans="1:8" ht="30" customHeight="1">
      <c r="A6" s="34" t="s">
        <v>95</v>
      </c>
      <c r="B6" s="34"/>
      <c r="C6" s="35" t="s">
        <v>96</v>
      </c>
      <c r="D6" s="35"/>
      <c r="E6" s="35"/>
      <c r="F6" s="35"/>
      <c r="G6" s="35"/>
      <c r="H6" s="35"/>
    </row>
    <row r="7" spans="1:8" ht="30" customHeight="1">
      <c r="A7" s="34" t="s">
        <v>97</v>
      </c>
      <c r="B7" s="34"/>
      <c r="C7" s="35" t="s">
        <v>98</v>
      </c>
      <c r="D7" s="35"/>
      <c r="E7" s="35"/>
      <c r="F7" s="35"/>
      <c r="G7" s="35"/>
      <c r="H7" s="35"/>
    </row>
    <row r="8" spans="1:8" ht="30" customHeight="1">
      <c r="A8" s="36" t="s">
        <v>5</v>
      </c>
      <c r="B8" s="37"/>
      <c r="C8" s="8"/>
      <c r="D8" s="8" t="s">
        <v>6</v>
      </c>
      <c r="E8" s="8" t="s">
        <v>7</v>
      </c>
      <c r="F8" s="8" t="s">
        <v>8</v>
      </c>
      <c r="G8" s="36" t="s">
        <v>9</v>
      </c>
      <c r="H8" s="37"/>
    </row>
    <row r="9" spans="1:8" ht="30" customHeight="1">
      <c r="A9" s="42"/>
      <c r="B9" s="43"/>
      <c r="C9" s="8" t="s">
        <v>99</v>
      </c>
      <c r="D9" s="8">
        <v>43.56</v>
      </c>
      <c r="E9" s="8">
        <v>43.56</v>
      </c>
      <c r="F9" s="9">
        <v>1</v>
      </c>
      <c r="G9" s="34">
        <f>20*F9</f>
        <v>20</v>
      </c>
      <c r="H9" s="34"/>
    </row>
    <row r="10" spans="1:8" ht="30" customHeight="1">
      <c r="A10" s="48" t="s">
        <v>100</v>
      </c>
      <c r="B10" s="8" t="s">
        <v>14</v>
      </c>
      <c r="C10" s="8" t="s">
        <v>15</v>
      </c>
      <c r="D10" s="48" t="s">
        <v>16</v>
      </c>
      <c r="E10" s="48"/>
      <c r="F10" s="10" t="s">
        <v>17</v>
      </c>
      <c r="G10" s="10" t="s">
        <v>18</v>
      </c>
      <c r="H10" s="10" t="s">
        <v>19</v>
      </c>
    </row>
    <row r="11" spans="1:8" ht="30" customHeight="1">
      <c r="A11" s="59"/>
      <c r="B11" s="48" t="s">
        <v>20</v>
      </c>
      <c r="C11" s="8" t="s">
        <v>21</v>
      </c>
      <c r="D11" s="34" t="s">
        <v>73</v>
      </c>
      <c r="E11" s="34"/>
      <c r="F11" s="8" t="s">
        <v>192</v>
      </c>
      <c r="G11" s="8" t="s">
        <v>192</v>
      </c>
      <c r="H11" s="8">
        <v>20</v>
      </c>
    </row>
    <row r="12" spans="1:8" ht="30" customHeight="1">
      <c r="A12" s="59"/>
      <c r="B12" s="46"/>
      <c r="C12" s="11"/>
      <c r="D12" s="34"/>
      <c r="E12" s="34"/>
      <c r="F12" s="8"/>
      <c r="G12" s="8"/>
      <c r="H12" s="8"/>
    </row>
    <row r="13" spans="1:8" ht="30" customHeight="1">
      <c r="A13" s="59"/>
      <c r="B13" s="46"/>
      <c r="C13" s="11"/>
      <c r="D13" s="34"/>
      <c r="E13" s="34"/>
      <c r="F13" s="8"/>
      <c r="G13" s="8"/>
      <c r="H13" s="8"/>
    </row>
    <row r="14" spans="1:8" ht="30" customHeight="1">
      <c r="A14" s="59"/>
      <c r="B14" s="46"/>
      <c r="C14" s="11"/>
      <c r="D14" s="48"/>
      <c r="E14" s="48"/>
      <c r="F14" s="10"/>
      <c r="G14" s="10"/>
      <c r="H14" s="10"/>
    </row>
    <row r="15" spans="1:8" ht="30" customHeight="1">
      <c r="A15" s="59"/>
      <c r="B15" s="34" t="s">
        <v>23</v>
      </c>
      <c r="C15" s="8" t="s">
        <v>24</v>
      </c>
      <c r="D15" s="34" t="s">
        <v>193</v>
      </c>
      <c r="E15" s="34"/>
      <c r="F15" s="8" t="s">
        <v>226</v>
      </c>
      <c r="G15" s="8" t="s">
        <v>226</v>
      </c>
      <c r="H15" s="8">
        <v>10</v>
      </c>
    </row>
    <row r="16" spans="1:8" ht="30" customHeight="1">
      <c r="A16" s="59"/>
      <c r="B16" s="34"/>
      <c r="C16" s="8" t="s">
        <v>26</v>
      </c>
      <c r="D16" s="34" t="s">
        <v>194</v>
      </c>
      <c r="E16" s="34"/>
      <c r="F16" s="12">
        <v>1</v>
      </c>
      <c r="G16" s="12">
        <v>1</v>
      </c>
      <c r="H16" s="8">
        <v>10</v>
      </c>
    </row>
    <row r="17" spans="1:8" ht="30" customHeight="1">
      <c r="A17" s="59"/>
      <c r="B17" s="34"/>
      <c r="C17" s="11"/>
      <c r="D17" s="34"/>
      <c r="E17" s="34"/>
      <c r="F17" s="8"/>
      <c r="G17" s="8"/>
      <c r="H17" s="8"/>
    </row>
    <row r="18" spans="1:8" ht="30" customHeight="1">
      <c r="A18" s="59"/>
      <c r="B18" s="34"/>
      <c r="C18" s="11"/>
      <c r="D18" s="34"/>
      <c r="E18" s="34"/>
      <c r="F18" s="8"/>
      <c r="G18" s="8"/>
      <c r="H18" s="8"/>
    </row>
    <row r="19" spans="1:8" ht="30" customHeight="1">
      <c r="A19" s="59"/>
      <c r="B19" s="34" t="s">
        <v>28</v>
      </c>
      <c r="C19" s="8" t="s">
        <v>124</v>
      </c>
      <c r="D19" s="34" t="s">
        <v>195</v>
      </c>
      <c r="E19" s="34"/>
      <c r="F19" s="8" t="s">
        <v>150</v>
      </c>
      <c r="G19" s="8" t="s">
        <v>150</v>
      </c>
      <c r="H19" s="8">
        <v>28</v>
      </c>
    </row>
    <row r="20" spans="1:8" ht="30" customHeight="1">
      <c r="A20" s="59"/>
      <c r="B20" s="34"/>
      <c r="C20" s="11"/>
      <c r="D20" s="34"/>
      <c r="E20" s="34"/>
      <c r="F20" s="8"/>
      <c r="G20" s="8"/>
      <c r="H20" s="8"/>
    </row>
    <row r="21" spans="1:8" ht="30" customHeight="1">
      <c r="A21" s="59"/>
      <c r="B21" s="34"/>
      <c r="C21" s="11"/>
      <c r="D21" s="34"/>
      <c r="E21" s="34"/>
      <c r="F21" s="8"/>
      <c r="G21" s="8"/>
      <c r="H21" s="8"/>
    </row>
    <row r="22" spans="1:8" ht="30" customHeight="1">
      <c r="A22" s="59"/>
      <c r="B22" s="34"/>
      <c r="C22" s="11"/>
      <c r="D22" s="50"/>
      <c r="E22" s="51"/>
      <c r="F22" s="8"/>
      <c r="G22" s="8"/>
      <c r="H22" s="8"/>
    </row>
    <row r="23" spans="1:8" ht="30" customHeight="1">
      <c r="A23" s="46"/>
      <c r="B23" s="34" t="s">
        <v>108</v>
      </c>
      <c r="C23" s="14" t="s">
        <v>109</v>
      </c>
      <c r="D23" s="50" t="s">
        <v>196</v>
      </c>
      <c r="E23" s="51"/>
      <c r="F23" s="8" t="s">
        <v>111</v>
      </c>
      <c r="G23" s="8" t="s">
        <v>111</v>
      </c>
      <c r="H23" s="8">
        <v>10</v>
      </c>
    </row>
    <row r="24" spans="1:8" ht="30" customHeight="1">
      <c r="A24" s="47"/>
      <c r="B24" s="34"/>
      <c r="C24" s="11"/>
      <c r="D24" s="34"/>
      <c r="E24" s="34"/>
      <c r="F24" s="8"/>
      <c r="G24" s="8"/>
      <c r="H24" s="8"/>
    </row>
    <row r="25" spans="1:8" ht="30" customHeight="1">
      <c r="A25" s="8" t="s">
        <v>37</v>
      </c>
      <c r="B25" s="34">
        <f>G9+H11+H15+H16+H19+H23</f>
        <v>98</v>
      </c>
      <c r="C25" s="34"/>
      <c r="D25" s="34"/>
      <c r="E25" s="34"/>
      <c r="F25" s="34"/>
      <c r="G25" s="34"/>
      <c r="H25" s="34"/>
    </row>
    <row r="26" spans="1:8" ht="159" customHeight="1">
      <c r="A26" s="34" t="s">
        <v>38</v>
      </c>
      <c r="B26" s="34"/>
      <c r="C26" s="35" t="s">
        <v>75</v>
      </c>
      <c r="D26" s="35"/>
      <c r="E26" s="35"/>
      <c r="F26" s="35"/>
      <c r="G26" s="35"/>
      <c r="H26" s="35"/>
    </row>
    <row r="27" spans="1:8" ht="156" customHeight="1">
      <c r="A27" s="34" t="s">
        <v>40</v>
      </c>
      <c r="B27" s="34"/>
      <c r="C27" s="35" t="s">
        <v>75</v>
      </c>
      <c r="D27" s="35"/>
      <c r="E27" s="35"/>
      <c r="F27" s="35"/>
      <c r="G27" s="35"/>
      <c r="H27" s="35"/>
    </row>
    <row r="28" spans="1:8" ht="156.94999999999999" customHeight="1">
      <c r="A28" s="34" t="s">
        <v>42</v>
      </c>
      <c r="B28" s="34"/>
      <c r="C28" s="34" t="s">
        <v>190</v>
      </c>
      <c r="D28" s="34"/>
      <c r="E28" s="34"/>
      <c r="F28" s="34"/>
      <c r="G28" s="34"/>
      <c r="H28" s="34"/>
    </row>
    <row r="29" spans="1:8" ht="134.1" customHeight="1">
      <c r="A29" s="44" t="s">
        <v>44</v>
      </c>
      <c r="B29" s="45"/>
      <c r="C29" s="45"/>
      <c r="D29" s="45"/>
      <c r="E29" s="45"/>
      <c r="F29" s="45"/>
      <c r="G29" s="45"/>
      <c r="H29" s="45"/>
    </row>
  </sheetData>
  <mergeCells count="44">
    <mergeCell ref="A8:B9"/>
    <mergeCell ref="A27:B27"/>
    <mergeCell ref="C27:H27"/>
    <mergeCell ref="A28:B28"/>
    <mergeCell ref="C28:H28"/>
    <mergeCell ref="D13:E13"/>
    <mergeCell ref="D14:E14"/>
    <mergeCell ref="D15:E15"/>
    <mergeCell ref="D16:E16"/>
    <mergeCell ref="D17:E17"/>
    <mergeCell ref="G8:H8"/>
    <mergeCell ref="G9:H9"/>
    <mergeCell ref="D10:E10"/>
    <mergeCell ref="D11:E11"/>
    <mergeCell ref="D12:E12"/>
    <mergeCell ref="A29:H29"/>
    <mergeCell ref="D23:E23"/>
    <mergeCell ref="D24:E24"/>
    <mergeCell ref="B25:H25"/>
    <mergeCell ref="A26:B26"/>
    <mergeCell ref="C26:H26"/>
    <mergeCell ref="A10:A24"/>
    <mergeCell ref="B11:B14"/>
    <mergeCell ref="B15:B18"/>
    <mergeCell ref="B19:B22"/>
    <mergeCell ref="B23:B24"/>
    <mergeCell ref="D18:E18"/>
    <mergeCell ref="D19:E19"/>
    <mergeCell ref="D20:E20"/>
    <mergeCell ref="D21:E21"/>
    <mergeCell ref="D22:E22"/>
    <mergeCell ref="A5:B5"/>
    <mergeCell ref="C5:H5"/>
    <mergeCell ref="A6:B6"/>
    <mergeCell ref="C6:H6"/>
    <mergeCell ref="A7:B7"/>
    <mergeCell ref="C7:H7"/>
    <mergeCell ref="A1:H1"/>
    <mergeCell ref="A2:H2"/>
    <mergeCell ref="A3:B3"/>
    <mergeCell ref="C3:H3"/>
    <mergeCell ref="A4:B4"/>
    <mergeCell ref="C4:E4"/>
    <mergeCell ref="F4:G4"/>
  </mergeCells>
  <phoneticPr fontId="17" type="noConversion"/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L28" sqref="L28"/>
    </sheetView>
  </sheetViews>
  <sheetFormatPr defaultColWidth="9" defaultRowHeight="13.5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spans="1:8" ht="42.95" customHeight="1">
      <c r="A1" s="58" t="s">
        <v>197</v>
      </c>
      <c r="B1" s="58"/>
      <c r="C1" s="58"/>
      <c r="D1" s="58"/>
      <c r="E1" s="58"/>
      <c r="F1" s="58"/>
      <c r="G1" s="58"/>
      <c r="H1" s="58"/>
    </row>
    <row r="2" spans="1:8" ht="21" customHeight="1">
      <c r="A2" s="33" t="s">
        <v>144</v>
      </c>
      <c r="B2" s="33"/>
      <c r="C2" s="33"/>
      <c r="D2" s="33"/>
      <c r="E2" s="33"/>
      <c r="F2" s="33"/>
      <c r="G2" s="33"/>
      <c r="H2" s="33"/>
    </row>
    <row r="3" spans="1:8" ht="30" customHeight="1">
      <c r="A3" s="34" t="s">
        <v>52</v>
      </c>
      <c r="B3" s="34"/>
      <c r="C3" s="34" t="s">
        <v>85</v>
      </c>
      <c r="D3" s="34"/>
      <c r="E3" s="34"/>
      <c r="F3" s="34"/>
      <c r="G3" s="34"/>
      <c r="H3" s="34"/>
    </row>
    <row r="4" spans="1:8" ht="30" customHeight="1">
      <c r="A4" s="34" t="s">
        <v>90</v>
      </c>
      <c r="B4" s="34"/>
      <c r="C4" s="35" t="s">
        <v>69</v>
      </c>
      <c r="D4" s="35"/>
      <c r="E4" s="35"/>
      <c r="F4" s="34" t="s">
        <v>92</v>
      </c>
      <c r="G4" s="34"/>
      <c r="H4" s="8" t="s">
        <v>86</v>
      </c>
    </row>
    <row r="5" spans="1:8" ht="30" customHeight="1">
      <c r="A5" s="34" t="s">
        <v>93</v>
      </c>
      <c r="B5" s="34"/>
      <c r="C5" s="35" t="s">
        <v>94</v>
      </c>
      <c r="D5" s="35"/>
      <c r="E5" s="35"/>
      <c r="F5" s="35"/>
      <c r="G5" s="35"/>
      <c r="H5" s="35"/>
    </row>
    <row r="6" spans="1:8" ht="30" customHeight="1">
      <c r="A6" s="34" t="s">
        <v>95</v>
      </c>
      <c r="B6" s="34"/>
      <c r="C6" s="35" t="s">
        <v>96</v>
      </c>
      <c r="D6" s="35"/>
      <c r="E6" s="35"/>
      <c r="F6" s="35"/>
      <c r="G6" s="35"/>
      <c r="H6" s="35"/>
    </row>
    <row r="7" spans="1:8" ht="30" customHeight="1">
      <c r="A7" s="34" t="s">
        <v>97</v>
      </c>
      <c r="B7" s="34"/>
      <c r="C7" s="35" t="s">
        <v>98</v>
      </c>
      <c r="D7" s="35"/>
      <c r="E7" s="35"/>
      <c r="F7" s="35"/>
      <c r="G7" s="35"/>
      <c r="H7" s="35"/>
    </row>
    <row r="8" spans="1:8" ht="30" customHeight="1">
      <c r="A8" s="36" t="s">
        <v>5</v>
      </c>
      <c r="B8" s="37"/>
      <c r="C8" s="8"/>
      <c r="D8" s="8" t="s">
        <v>6</v>
      </c>
      <c r="E8" s="8" t="s">
        <v>7</v>
      </c>
      <c r="F8" s="8" t="s">
        <v>8</v>
      </c>
      <c r="G8" s="36" t="s">
        <v>9</v>
      </c>
      <c r="H8" s="37"/>
    </row>
    <row r="9" spans="1:8" ht="30" customHeight="1">
      <c r="A9" s="42"/>
      <c r="B9" s="43"/>
      <c r="C9" s="8" t="s">
        <v>99</v>
      </c>
      <c r="D9" s="8">
        <v>19.02</v>
      </c>
      <c r="E9" s="8">
        <v>18.3</v>
      </c>
      <c r="F9" s="9">
        <f>E9/D9</f>
        <v>0.96214511041009498</v>
      </c>
      <c r="G9" s="49">
        <f>20*F9</f>
        <v>19.242902208201901</v>
      </c>
      <c r="H9" s="49"/>
    </row>
    <row r="10" spans="1:8" ht="30" customHeight="1">
      <c r="A10" s="48" t="s">
        <v>100</v>
      </c>
      <c r="B10" s="8" t="s">
        <v>14</v>
      </c>
      <c r="C10" s="8" t="s">
        <v>15</v>
      </c>
      <c r="D10" s="48" t="s">
        <v>16</v>
      </c>
      <c r="E10" s="48"/>
      <c r="F10" s="10" t="s">
        <v>17</v>
      </c>
      <c r="G10" s="10" t="s">
        <v>18</v>
      </c>
      <c r="H10" s="10" t="s">
        <v>19</v>
      </c>
    </row>
    <row r="11" spans="1:8" ht="30" customHeight="1">
      <c r="A11" s="59"/>
      <c r="B11" s="48" t="s">
        <v>20</v>
      </c>
      <c r="C11" s="8" t="s">
        <v>21</v>
      </c>
      <c r="D11" s="34" t="s">
        <v>198</v>
      </c>
      <c r="E11" s="34"/>
      <c r="F11" s="8" t="s">
        <v>199</v>
      </c>
      <c r="G11" s="8" t="s">
        <v>199</v>
      </c>
      <c r="H11" s="8">
        <v>10</v>
      </c>
    </row>
    <row r="12" spans="1:8" ht="30" customHeight="1">
      <c r="A12" s="59"/>
      <c r="B12" s="46"/>
      <c r="C12" s="8" t="s">
        <v>21</v>
      </c>
      <c r="D12" s="34" t="s">
        <v>200</v>
      </c>
      <c r="E12" s="34"/>
      <c r="F12" s="8" t="s">
        <v>201</v>
      </c>
      <c r="G12" s="8" t="s">
        <v>201</v>
      </c>
      <c r="H12" s="8">
        <v>10</v>
      </c>
    </row>
    <row r="13" spans="1:8" ht="30" customHeight="1">
      <c r="A13" s="59"/>
      <c r="B13" s="46"/>
      <c r="C13" s="11"/>
      <c r="D13" s="34"/>
      <c r="E13" s="34"/>
      <c r="F13" s="8"/>
      <c r="G13" s="8"/>
      <c r="H13" s="8"/>
    </row>
    <row r="14" spans="1:8" ht="30" customHeight="1">
      <c r="A14" s="59"/>
      <c r="B14" s="46"/>
      <c r="C14" s="11"/>
      <c r="D14" s="48"/>
      <c r="E14" s="48"/>
      <c r="F14" s="10"/>
      <c r="G14" s="10"/>
      <c r="H14" s="10"/>
    </row>
    <row r="15" spans="1:8" ht="30" customHeight="1">
      <c r="A15" s="59"/>
      <c r="B15" s="34" t="s">
        <v>23</v>
      </c>
      <c r="C15" s="15" t="s">
        <v>24</v>
      </c>
      <c r="D15" s="34" t="s">
        <v>202</v>
      </c>
      <c r="E15" s="34"/>
      <c r="F15" s="8">
        <v>1297</v>
      </c>
      <c r="G15" s="8">
        <v>1297</v>
      </c>
      <c r="H15" s="8">
        <v>7</v>
      </c>
    </row>
    <row r="16" spans="1:8" ht="30" customHeight="1">
      <c r="A16" s="59"/>
      <c r="B16" s="34"/>
      <c r="C16" s="16" t="s">
        <v>26</v>
      </c>
      <c r="D16" s="34" t="s">
        <v>120</v>
      </c>
      <c r="E16" s="34"/>
      <c r="F16" s="12">
        <v>1</v>
      </c>
      <c r="G16" s="12">
        <v>1</v>
      </c>
      <c r="H16" s="8">
        <v>7</v>
      </c>
    </row>
    <row r="17" spans="1:8" ht="30" customHeight="1">
      <c r="A17" s="59"/>
      <c r="B17" s="34"/>
      <c r="C17" s="16" t="s">
        <v>121</v>
      </c>
      <c r="D17" s="34" t="s">
        <v>122</v>
      </c>
      <c r="E17" s="34"/>
      <c r="F17" s="8" t="s">
        <v>123</v>
      </c>
      <c r="G17" s="8" t="s">
        <v>123</v>
      </c>
      <c r="H17" s="8">
        <v>6</v>
      </c>
    </row>
    <row r="18" spans="1:8" ht="30" customHeight="1">
      <c r="A18" s="59"/>
      <c r="B18" s="34"/>
      <c r="C18" s="11"/>
      <c r="D18" s="34"/>
      <c r="E18" s="34"/>
      <c r="F18" s="8"/>
      <c r="G18" s="8"/>
      <c r="H18" s="8"/>
    </row>
    <row r="19" spans="1:8" ht="30" customHeight="1">
      <c r="A19" s="59"/>
      <c r="B19" s="34" t="s">
        <v>28</v>
      </c>
      <c r="C19" s="8" t="s">
        <v>124</v>
      </c>
      <c r="D19" s="34" t="s">
        <v>203</v>
      </c>
      <c r="E19" s="34"/>
      <c r="F19" s="8" t="s">
        <v>204</v>
      </c>
      <c r="G19" s="8" t="s">
        <v>204</v>
      </c>
      <c r="H19" s="8">
        <v>14</v>
      </c>
    </row>
    <row r="20" spans="1:8" ht="30" customHeight="1">
      <c r="A20" s="59"/>
      <c r="B20" s="34"/>
      <c r="C20" s="8" t="s">
        <v>124</v>
      </c>
      <c r="D20" s="34" t="s">
        <v>125</v>
      </c>
      <c r="E20" s="34"/>
      <c r="F20" s="8" t="s">
        <v>205</v>
      </c>
      <c r="G20" s="8" t="s">
        <v>205</v>
      </c>
      <c r="H20" s="8">
        <v>14</v>
      </c>
    </row>
    <row r="21" spans="1:8" ht="30" customHeight="1">
      <c r="A21" s="59"/>
      <c r="B21" s="34"/>
      <c r="C21" s="11"/>
      <c r="D21" s="34"/>
      <c r="E21" s="34"/>
      <c r="F21" s="8"/>
      <c r="G21" s="8"/>
      <c r="H21" s="8"/>
    </row>
    <row r="22" spans="1:8" ht="30" customHeight="1">
      <c r="A22" s="59"/>
      <c r="B22" s="34"/>
      <c r="C22" s="11"/>
      <c r="D22" s="50"/>
      <c r="E22" s="51"/>
      <c r="F22" s="8"/>
      <c r="G22" s="8"/>
      <c r="H22" s="8"/>
    </row>
    <row r="23" spans="1:8" ht="30" customHeight="1">
      <c r="A23" s="46"/>
      <c r="B23" s="34" t="s">
        <v>108</v>
      </c>
      <c r="C23" s="8" t="s">
        <v>206</v>
      </c>
      <c r="D23" s="50" t="s">
        <v>128</v>
      </c>
      <c r="E23" s="51"/>
      <c r="F23" s="8" t="s">
        <v>129</v>
      </c>
      <c r="G23" s="8" t="s">
        <v>129</v>
      </c>
      <c r="H23" s="8">
        <v>5</v>
      </c>
    </row>
    <row r="24" spans="1:8" ht="30" customHeight="1">
      <c r="A24" s="47"/>
      <c r="B24" s="34"/>
      <c r="C24" s="8" t="s">
        <v>206</v>
      </c>
      <c r="D24" s="34" t="s">
        <v>130</v>
      </c>
      <c r="E24" s="34"/>
      <c r="F24" s="8" t="s">
        <v>129</v>
      </c>
      <c r="G24" s="8" t="s">
        <v>129</v>
      </c>
      <c r="H24" s="8">
        <v>5</v>
      </c>
    </row>
    <row r="25" spans="1:8" ht="30" customHeight="1">
      <c r="A25" s="8" t="s">
        <v>37</v>
      </c>
      <c r="B25" s="61">
        <f>G9+H11+H12+H15+H16+H17+H19+H20+H23+H24</f>
        <v>97.242902208201897</v>
      </c>
      <c r="C25" s="61"/>
      <c r="D25" s="61"/>
      <c r="E25" s="61"/>
      <c r="F25" s="61"/>
      <c r="G25" s="61"/>
      <c r="H25" s="61"/>
    </row>
    <row r="26" spans="1:8" ht="159" customHeight="1">
      <c r="A26" s="34" t="s">
        <v>38</v>
      </c>
      <c r="B26" s="34"/>
      <c r="C26" s="35" t="s">
        <v>207</v>
      </c>
      <c r="D26" s="35"/>
      <c r="E26" s="35"/>
      <c r="F26" s="35"/>
      <c r="G26" s="35"/>
      <c r="H26" s="35"/>
    </row>
    <row r="27" spans="1:8" ht="159" customHeight="1">
      <c r="A27" s="34" t="s">
        <v>40</v>
      </c>
      <c r="B27" s="34"/>
      <c r="C27" s="35" t="s">
        <v>75</v>
      </c>
      <c r="D27" s="35"/>
      <c r="E27" s="35"/>
      <c r="F27" s="35"/>
      <c r="G27" s="35"/>
      <c r="H27" s="35"/>
    </row>
    <row r="28" spans="1:8" ht="146.1" customHeight="1">
      <c r="A28" s="34" t="s">
        <v>42</v>
      </c>
      <c r="B28" s="34"/>
      <c r="C28" s="34" t="s">
        <v>208</v>
      </c>
      <c r="D28" s="34"/>
      <c r="E28" s="34"/>
      <c r="F28" s="34"/>
      <c r="G28" s="34"/>
      <c r="H28" s="34"/>
    </row>
    <row r="29" spans="1:8" ht="134.1" customHeight="1">
      <c r="A29" s="44" t="s">
        <v>44</v>
      </c>
      <c r="B29" s="45"/>
      <c r="C29" s="45"/>
      <c r="D29" s="45"/>
      <c r="E29" s="45"/>
      <c r="F29" s="45"/>
      <c r="G29" s="45"/>
      <c r="H29" s="45"/>
    </row>
  </sheetData>
  <mergeCells count="44">
    <mergeCell ref="A8:B9"/>
    <mergeCell ref="A27:B27"/>
    <mergeCell ref="C27:H27"/>
    <mergeCell ref="A28:B28"/>
    <mergeCell ref="C28:H28"/>
    <mergeCell ref="D13:E13"/>
    <mergeCell ref="D14:E14"/>
    <mergeCell ref="D15:E15"/>
    <mergeCell ref="D16:E16"/>
    <mergeCell ref="D17:E17"/>
    <mergeCell ref="G8:H8"/>
    <mergeCell ref="G9:H9"/>
    <mergeCell ref="D10:E10"/>
    <mergeCell ref="D11:E11"/>
    <mergeCell ref="D12:E12"/>
    <mergeCell ref="A29:H29"/>
    <mergeCell ref="D23:E23"/>
    <mergeCell ref="D24:E24"/>
    <mergeCell ref="B25:H25"/>
    <mergeCell ref="A26:B26"/>
    <mergeCell ref="C26:H26"/>
    <mergeCell ref="A10:A24"/>
    <mergeCell ref="B11:B14"/>
    <mergeCell ref="B15:B18"/>
    <mergeCell ref="B19:B22"/>
    <mergeCell ref="B23:B24"/>
    <mergeCell ref="D18:E18"/>
    <mergeCell ref="D19:E19"/>
    <mergeCell ref="D20:E20"/>
    <mergeCell ref="D21:E21"/>
    <mergeCell ref="D22:E22"/>
    <mergeCell ref="A5:B5"/>
    <mergeCell ref="C5:H5"/>
    <mergeCell ref="A6:B6"/>
    <mergeCell ref="C6:H6"/>
    <mergeCell ref="A7:B7"/>
    <mergeCell ref="C7:H7"/>
    <mergeCell ref="A1:H1"/>
    <mergeCell ref="A2:H2"/>
    <mergeCell ref="A3:B3"/>
    <mergeCell ref="C3:H3"/>
    <mergeCell ref="A4:B4"/>
    <mergeCell ref="C4:E4"/>
    <mergeCell ref="F4:G4"/>
  </mergeCells>
  <phoneticPr fontId="17" type="noConversion"/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6" workbookViewId="0">
      <selection activeCell="L29" sqref="L29"/>
    </sheetView>
  </sheetViews>
  <sheetFormatPr defaultColWidth="9" defaultRowHeight="13.5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spans="1:8" ht="42.95" customHeight="1">
      <c r="A1" s="58" t="s">
        <v>209</v>
      </c>
      <c r="B1" s="58"/>
      <c r="C1" s="58"/>
      <c r="D1" s="58"/>
      <c r="E1" s="58"/>
      <c r="F1" s="58"/>
      <c r="G1" s="58"/>
      <c r="H1" s="58"/>
    </row>
    <row r="2" spans="1:8" ht="21" customHeight="1">
      <c r="A2" s="33" t="s">
        <v>144</v>
      </c>
      <c r="B2" s="33"/>
      <c r="C2" s="33"/>
      <c r="D2" s="33"/>
      <c r="E2" s="33"/>
      <c r="F2" s="33"/>
      <c r="G2" s="33"/>
      <c r="H2" s="33"/>
    </row>
    <row r="3" spans="1:8" ht="30" customHeight="1">
      <c r="A3" s="34" t="s">
        <v>52</v>
      </c>
      <c r="B3" s="34"/>
      <c r="C3" s="34" t="s">
        <v>78</v>
      </c>
      <c r="D3" s="34"/>
      <c r="E3" s="34"/>
      <c r="F3" s="34"/>
      <c r="G3" s="34"/>
      <c r="H3" s="34"/>
    </row>
    <row r="4" spans="1:8" ht="30" customHeight="1">
      <c r="A4" s="34" t="s">
        <v>90</v>
      </c>
      <c r="B4" s="34"/>
      <c r="C4" s="35" t="s">
        <v>69</v>
      </c>
      <c r="D4" s="35"/>
      <c r="E4" s="35"/>
      <c r="F4" s="34" t="s">
        <v>92</v>
      </c>
      <c r="G4" s="34"/>
      <c r="H4" s="8" t="s">
        <v>77</v>
      </c>
    </row>
    <row r="5" spans="1:8" ht="30" customHeight="1">
      <c r="A5" s="34" t="s">
        <v>93</v>
      </c>
      <c r="B5" s="34"/>
      <c r="C5" s="35" t="s">
        <v>94</v>
      </c>
      <c r="D5" s="35"/>
      <c r="E5" s="35"/>
      <c r="F5" s="35"/>
      <c r="G5" s="35"/>
      <c r="H5" s="35"/>
    </row>
    <row r="6" spans="1:8" ht="30" customHeight="1">
      <c r="A6" s="34" t="s">
        <v>95</v>
      </c>
      <c r="B6" s="34"/>
      <c r="C6" s="35" t="s">
        <v>96</v>
      </c>
      <c r="D6" s="35"/>
      <c r="E6" s="35"/>
      <c r="F6" s="35"/>
      <c r="G6" s="35"/>
      <c r="H6" s="35"/>
    </row>
    <row r="7" spans="1:8" ht="30" customHeight="1">
      <c r="A7" s="34" t="s">
        <v>97</v>
      </c>
      <c r="B7" s="34"/>
      <c r="C7" s="35" t="s">
        <v>98</v>
      </c>
      <c r="D7" s="35"/>
      <c r="E7" s="35"/>
      <c r="F7" s="35"/>
      <c r="G7" s="35"/>
      <c r="H7" s="35"/>
    </row>
    <row r="8" spans="1:8" ht="30" customHeight="1">
      <c r="A8" s="36" t="s">
        <v>5</v>
      </c>
      <c r="B8" s="37"/>
      <c r="C8" s="8"/>
      <c r="D8" s="8" t="s">
        <v>6</v>
      </c>
      <c r="E8" s="8" t="s">
        <v>7</v>
      </c>
      <c r="F8" s="8" t="s">
        <v>8</v>
      </c>
      <c r="G8" s="36" t="s">
        <v>9</v>
      </c>
      <c r="H8" s="37"/>
    </row>
    <row r="9" spans="1:8" ht="30" customHeight="1">
      <c r="A9" s="42"/>
      <c r="B9" s="43"/>
      <c r="C9" s="8" t="s">
        <v>99</v>
      </c>
      <c r="D9" s="8">
        <v>2.69</v>
      </c>
      <c r="E9" s="8">
        <v>2.69</v>
      </c>
      <c r="F9" s="9">
        <v>1</v>
      </c>
      <c r="G9" s="34">
        <f>20*F9</f>
        <v>20</v>
      </c>
      <c r="H9" s="34"/>
    </row>
    <row r="10" spans="1:8" ht="30" customHeight="1">
      <c r="A10" s="48" t="s">
        <v>100</v>
      </c>
      <c r="B10" s="8" t="s">
        <v>14</v>
      </c>
      <c r="C10" s="8" t="s">
        <v>15</v>
      </c>
      <c r="D10" s="48" t="s">
        <v>16</v>
      </c>
      <c r="E10" s="48"/>
      <c r="F10" s="10" t="s">
        <v>17</v>
      </c>
      <c r="G10" s="10" t="s">
        <v>18</v>
      </c>
      <c r="H10" s="10" t="s">
        <v>19</v>
      </c>
    </row>
    <row r="11" spans="1:8" ht="30" customHeight="1">
      <c r="A11" s="59"/>
      <c r="B11" s="48" t="s">
        <v>20</v>
      </c>
      <c r="C11" s="8" t="s">
        <v>21</v>
      </c>
      <c r="D11" s="34" t="s">
        <v>210</v>
      </c>
      <c r="E11" s="34"/>
      <c r="F11" s="8" t="s">
        <v>211</v>
      </c>
      <c r="G11" s="8" t="s">
        <v>211</v>
      </c>
      <c r="H11" s="8">
        <v>20</v>
      </c>
    </row>
    <row r="12" spans="1:8" ht="30" customHeight="1">
      <c r="A12" s="59"/>
      <c r="B12" s="46"/>
      <c r="C12" s="11"/>
      <c r="D12" s="34"/>
      <c r="E12" s="34"/>
      <c r="F12" s="8"/>
      <c r="G12" s="8"/>
      <c r="H12" s="8"/>
    </row>
    <row r="13" spans="1:8" ht="30" customHeight="1">
      <c r="A13" s="59"/>
      <c r="B13" s="46"/>
      <c r="C13" s="11"/>
      <c r="D13" s="34"/>
      <c r="E13" s="34"/>
      <c r="F13" s="8"/>
      <c r="G13" s="8"/>
      <c r="H13" s="8"/>
    </row>
    <row r="14" spans="1:8" ht="30" customHeight="1">
      <c r="A14" s="59"/>
      <c r="B14" s="46"/>
      <c r="C14" s="11"/>
      <c r="D14" s="48"/>
      <c r="E14" s="48"/>
      <c r="F14" s="10"/>
      <c r="G14" s="10"/>
      <c r="H14" s="10"/>
    </row>
    <row r="15" spans="1:8" ht="30" customHeight="1">
      <c r="A15" s="59"/>
      <c r="B15" s="34" t="s">
        <v>23</v>
      </c>
      <c r="C15" s="8" t="s">
        <v>24</v>
      </c>
      <c r="D15" s="34" t="s">
        <v>212</v>
      </c>
      <c r="E15" s="34"/>
      <c r="F15" s="8">
        <v>1</v>
      </c>
      <c r="G15" s="8">
        <v>1</v>
      </c>
      <c r="H15" s="8">
        <v>10</v>
      </c>
    </row>
    <row r="16" spans="1:8" ht="30" customHeight="1">
      <c r="A16" s="59"/>
      <c r="B16" s="34"/>
      <c r="C16" s="8" t="s">
        <v>26</v>
      </c>
      <c r="D16" s="34" t="s">
        <v>213</v>
      </c>
      <c r="E16" s="34"/>
      <c r="F16" s="12" t="s">
        <v>129</v>
      </c>
      <c r="G16" s="12" t="s">
        <v>129</v>
      </c>
      <c r="H16" s="8">
        <v>10</v>
      </c>
    </row>
    <row r="17" spans="1:8" ht="30" customHeight="1">
      <c r="A17" s="59"/>
      <c r="B17" s="34"/>
      <c r="C17" s="11"/>
      <c r="D17" s="34"/>
      <c r="E17" s="34"/>
      <c r="F17" s="8"/>
      <c r="G17" s="8"/>
      <c r="H17" s="8"/>
    </row>
    <row r="18" spans="1:8" ht="30" customHeight="1">
      <c r="A18" s="59"/>
      <c r="B18" s="34"/>
      <c r="C18" s="11"/>
      <c r="D18" s="34"/>
      <c r="E18" s="34"/>
      <c r="F18" s="8"/>
      <c r="G18" s="8"/>
      <c r="H18" s="8"/>
    </row>
    <row r="19" spans="1:8" ht="33.950000000000003" customHeight="1">
      <c r="A19" s="59"/>
      <c r="B19" s="34" t="s">
        <v>28</v>
      </c>
      <c r="C19" s="13" t="s">
        <v>29</v>
      </c>
      <c r="D19" s="34" t="s">
        <v>214</v>
      </c>
      <c r="E19" s="34"/>
      <c r="F19" s="12">
        <v>1</v>
      </c>
      <c r="G19" s="12">
        <v>1</v>
      </c>
      <c r="H19" s="8">
        <v>29</v>
      </c>
    </row>
    <row r="20" spans="1:8" ht="30" customHeight="1">
      <c r="A20" s="59"/>
      <c r="B20" s="34"/>
      <c r="C20" s="11"/>
      <c r="D20" s="34"/>
      <c r="E20" s="34"/>
      <c r="F20" s="8"/>
      <c r="G20" s="8"/>
      <c r="H20" s="8"/>
    </row>
    <row r="21" spans="1:8" ht="30" customHeight="1">
      <c r="A21" s="59"/>
      <c r="B21" s="34"/>
      <c r="C21" s="11"/>
      <c r="D21" s="34"/>
      <c r="E21" s="34"/>
      <c r="F21" s="8"/>
      <c r="G21" s="8"/>
      <c r="H21" s="8"/>
    </row>
    <row r="22" spans="1:8" ht="30" customHeight="1">
      <c r="A22" s="59"/>
      <c r="B22" s="34"/>
      <c r="C22" s="11"/>
      <c r="D22" s="50"/>
      <c r="E22" s="51"/>
      <c r="F22" s="8"/>
      <c r="G22" s="8"/>
      <c r="H22" s="8"/>
    </row>
    <row r="23" spans="1:8" ht="30" customHeight="1">
      <c r="A23" s="46"/>
      <c r="B23" s="34" t="s">
        <v>108</v>
      </c>
      <c r="C23" s="14" t="s">
        <v>109</v>
      </c>
      <c r="D23" s="50" t="s">
        <v>215</v>
      </c>
      <c r="E23" s="51"/>
      <c r="F23" s="8" t="s">
        <v>129</v>
      </c>
      <c r="G23" s="8" t="s">
        <v>129</v>
      </c>
      <c r="H23" s="8">
        <v>10</v>
      </c>
    </row>
    <row r="24" spans="1:8" ht="30" customHeight="1">
      <c r="A24" s="47"/>
      <c r="B24" s="34"/>
      <c r="C24" s="11"/>
      <c r="D24" s="34"/>
      <c r="E24" s="34"/>
      <c r="F24" s="8"/>
      <c r="G24" s="8"/>
      <c r="H24" s="8"/>
    </row>
    <row r="25" spans="1:8" ht="30" customHeight="1">
      <c r="A25" s="8" t="s">
        <v>37</v>
      </c>
      <c r="B25" s="34">
        <f>G9+H11+H15+H16+H19+H23</f>
        <v>99</v>
      </c>
      <c r="C25" s="34"/>
      <c r="D25" s="34"/>
      <c r="E25" s="34"/>
      <c r="F25" s="34"/>
      <c r="G25" s="34"/>
      <c r="H25" s="34"/>
    </row>
    <row r="26" spans="1:8" ht="141" customHeight="1">
      <c r="A26" s="34" t="s">
        <v>38</v>
      </c>
      <c r="B26" s="34"/>
      <c r="C26" s="35" t="s">
        <v>75</v>
      </c>
      <c r="D26" s="35"/>
      <c r="E26" s="35"/>
      <c r="F26" s="35"/>
      <c r="G26" s="35"/>
      <c r="H26" s="35"/>
    </row>
    <row r="27" spans="1:8" ht="129" customHeight="1">
      <c r="A27" s="34" t="s">
        <v>40</v>
      </c>
      <c r="B27" s="34"/>
      <c r="C27" s="35" t="s">
        <v>75</v>
      </c>
      <c r="D27" s="35"/>
      <c r="E27" s="35"/>
      <c r="F27" s="35"/>
      <c r="G27" s="35"/>
      <c r="H27" s="35"/>
    </row>
    <row r="28" spans="1:8" ht="158.1" customHeight="1">
      <c r="A28" s="34" t="s">
        <v>42</v>
      </c>
      <c r="B28" s="34"/>
      <c r="C28" s="34" t="s">
        <v>132</v>
      </c>
      <c r="D28" s="34"/>
      <c r="E28" s="34"/>
      <c r="F28" s="34"/>
      <c r="G28" s="34"/>
      <c r="H28" s="34"/>
    </row>
    <row r="29" spans="1:8" ht="134.1" customHeight="1">
      <c r="A29" s="44" t="s">
        <v>44</v>
      </c>
      <c r="B29" s="45"/>
      <c r="C29" s="45"/>
      <c r="D29" s="45"/>
      <c r="E29" s="45"/>
      <c r="F29" s="45"/>
      <c r="G29" s="45"/>
      <c r="H29" s="45"/>
    </row>
  </sheetData>
  <mergeCells count="44">
    <mergeCell ref="A8:B9"/>
    <mergeCell ref="A27:B27"/>
    <mergeCell ref="C27:H27"/>
    <mergeCell ref="A28:B28"/>
    <mergeCell ref="C28:H28"/>
    <mergeCell ref="D13:E13"/>
    <mergeCell ref="D14:E14"/>
    <mergeCell ref="D15:E15"/>
    <mergeCell ref="D16:E16"/>
    <mergeCell ref="D17:E17"/>
    <mergeCell ref="G8:H8"/>
    <mergeCell ref="G9:H9"/>
    <mergeCell ref="D10:E10"/>
    <mergeCell ref="D11:E11"/>
    <mergeCell ref="D12:E12"/>
    <mergeCell ref="A29:H29"/>
    <mergeCell ref="D23:E23"/>
    <mergeCell ref="D24:E24"/>
    <mergeCell ref="B25:H25"/>
    <mergeCell ref="A26:B26"/>
    <mergeCell ref="C26:H26"/>
    <mergeCell ref="A10:A24"/>
    <mergeCell ref="B11:B14"/>
    <mergeCell ref="B15:B18"/>
    <mergeCell ref="B19:B22"/>
    <mergeCell ref="B23:B24"/>
    <mergeCell ref="D18:E18"/>
    <mergeCell ref="D19:E19"/>
    <mergeCell ref="D20:E20"/>
    <mergeCell ref="D21:E21"/>
    <mergeCell ref="D22:E22"/>
    <mergeCell ref="A5:B5"/>
    <mergeCell ref="C5:H5"/>
    <mergeCell ref="A6:B6"/>
    <mergeCell ref="C6:H6"/>
    <mergeCell ref="A7:B7"/>
    <mergeCell ref="C7:H7"/>
    <mergeCell ref="A1:H1"/>
    <mergeCell ref="A2:H2"/>
    <mergeCell ref="A3:B3"/>
    <mergeCell ref="C3:H3"/>
    <mergeCell ref="A4:B4"/>
    <mergeCell ref="C4:E4"/>
    <mergeCell ref="F4:G4"/>
  </mergeCells>
  <phoneticPr fontId="17" type="noConversion"/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activeCell="I12" sqref="I12"/>
    </sheetView>
  </sheetViews>
  <sheetFormatPr defaultColWidth="9" defaultRowHeight="13.5"/>
  <cols>
    <col min="1" max="1" width="3.75" customWidth="1"/>
    <col min="2" max="2" width="17" customWidth="1"/>
    <col min="3" max="3" width="15.75" customWidth="1"/>
    <col min="5" max="5" width="9.625" customWidth="1"/>
    <col min="6" max="6" width="11" customWidth="1"/>
    <col min="7" max="7" width="9.375" customWidth="1"/>
    <col min="8" max="8" width="7.625" customWidth="1"/>
    <col min="13" max="13" width="11.25" customWidth="1"/>
    <col min="14" max="14" width="7" customWidth="1"/>
    <col min="15" max="15" width="16.375" customWidth="1"/>
  </cols>
  <sheetData>
    <row r="1" spans="1:15" ht="57" customHeight="1">
      <c r="A1" s="64" t="s">
        <v>217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s="1" customFormat="1" ht="24.95" customHeight="1">
      <c r="A2" s="66" t="s">
        <v>46</v>
      </c>
      <c r="B2" s="66"/>
      <c r="C2" s="3"/>
      <c r="D2" s="3"/>
      <c r="E2" s="67" t="s">
        <v>47</v>
      </c>
      <c r="F2" s="67"/>
      <c r="G2" s="3"/>
      <c r="H2" s="3"/>
      <c r="I2" s="3"/>
      <c r="J2" s="3"/>
      <c r="K2" s="3"/>
      <c r="L2" s="3"/>
      <c r="M2" s="3"/>
      <c r="N2" s="3"/>
      <c r="O2" s="3" t="s">
        <v>48</v>
      </c>
    </row>
    <row r="3" spans="1:15" s="2" customFormat="1" ht="18.95" customHeight="1">
      <c r="A3" s="52" t="s">
        <v>49</v>
      </c>
      <c r="B3" s="52" t="s">
        <v>51</v>
      </c>
      <c r="C3" s="52" t="s">
        <v>52</v>
      </c>
      <c r="D3" s="52" t="s">
        <v>53</v>
      </c>
      <c r="E3" s="68" t="s">
        <v>54</v>
      </c>
      <c r="F3" s="68"/>
      <c r="G3" s="68"/>
      <c r="H3" s="52" t="s">
        <v>55</v>
      </c>
      <c r="I3" s="55" t="s">
        <v>216</v>
      </c>
      <c r="J3" s="56"/>
      <c r="K3" s="56"/>
      <c r="L3" s="56"/>
      <c r="M3" s="56"/>
      <c r="N3" s="57"/>
      <c r="O3" s="52" t="s">
        <v>58</v>
      </c>
    </row>
    <row r="4" spans="1:15" s="2" customFormat="1" ht="30" customHeight="1">
      <c r="A4" s="53"/>
      <c r="B4" s="53"/>
      <c r="C4" s="53"/>
      <c r="D4" s="53"/>
      <c r="E4" s="5" t="s">
        <v>59</v>
      </c>
      <c r="F4" s="5" t="s">
        <v>60</v>
      </c>
      <c r="G4" s="5" t="s">
        <v>61</v>
      </c>
      <c r="H4" s="53"/>
      <c r="I4" s="4" t="s">
        <v>62</v>
      </c>
      <c r="J4" s="4" t="s">
        <v>20</v>
      </c>
      <c r="K4" s="4" t="s">
        <v>23</v>
      </c>
      <c r="L4" s="4" t="s">
        <v>65</v>
      </c>
      <c r="M4" s="4" t="s">
        <v>66</v>
      </c>
      <c r="N4" s="4" t="s">
        <v>67</v>
      </c>
      <c r="O4" s="53"/>
    </row>
    <row r="5" spans="1:15" ht="30" customHeight="1">
      <c r="A5" s="6">
        <v>1</v>
      </c>
      <c r="B5" s="7" t="s">
        <v>69</v>
      </c>
      <c r="C5" s="7" t="s">
        <v>70</v>
      </c>
      <c r="D5" s="7" t="s">
        <v>71</v>
      </c>
      <c r="E5" s="7">
        <v>0.3</v>
      </c>
      <c r="F5" s="7"/>
      <c r="G5" s="7">
        <v>0.3</v>
      </c>
      <c r="H5" s="7">
        <v>0</v>
      </c>
      <c r="I5" s="7">
        <v>0</v>
      </c>
      <c r="J5" s="7">
        <v>20</v>
      </c>
      <c r="K5" s="7">
        <v>16</v>
      </c>
      <c r="L5" s="7">
        <v>30</v>
      </c>
      <c r="M5" s="7">
        <v>10</v>
      </c>
      <c r="N5" s="7">
        <v>76</v>
      </c>
      <c r="O5" s="7" t="s">
        <v>72</v>
      </c>
    </row>
    <row r="6" spans="1:15" ht="30" customHeight="1">
      <c r="A6" s="6">
        <v>2</v>
      </c>
      <c r="B6" s="7" t="s">
        <v>69</v>
      </c>
      <c r="C6" s="7" t="s">
        <v>73</v>
      </c>
      <c r="D6" s="7" t="s">
        <v>74</v>
      </c>
      <c r="E6" s="7">
        <v>40.92</v>
      </c>
      <c r="F6" s="7">
        <v>2.64</v>
      </c>
      <c r="G6" s="7">
        <v>43.56</v>
      </c>
      <c r="H6" s="7">
        <v>43.56</v>
      </c>
      <c r="I6" s="7">
        <v>20</v>
      </c>
      <c r="J6" s="7">
        <v>20</v>
      </c>
      <c r="K6" s="7">
        <v>20</v>
      </c>
      <c r="L6" s="7">
        <v>28</v>
      </c>
      <c r="M6" s="7">
        <v>10</v>
      </c>
      <c r="N6" s="7">
        <v>98</v>
      </c>
      <c r="O6" s="7" t="s">
        <v>75</v>
      </c>
    </row>
    <row r="7" spans="1:15" ht="30" customHeight="1">
      <c r="A7" s="6">
        <v>3</v>
      </c>
      <c r="B7" s="7" t="s">
        <v>69</v>
      </c>
      <c r="C7" s="7" t="s">
        <v>76</v>
      </c>
      <c r="D7" s="7" t="s">
        <v>77</v>
      </c>
      <c r="E7" s="7">
        <v>4</v>
      </c>
      <c r="F7" s="7">
        <v>2.64</v>
      </c>
      <c r="G7" s="7">
        <v>6.64</v>
      </c>
      <c r="H7" s="7">
        <v>6.64</v>
      </c>
      <c r="I7" s="7">
        <v>20</v>
      </c>
      <c r="J7" s="7">
        <v>20</v>
      </c>
      <c r="K7" s="7">
        <v>20</v>
      </c>
      <c r="L7" s="7">
        <v>29</v>
      </c>
      <c r="M7" s="7">
        <v>9</v>
      </c>
      <c r="N7" s="7">
        <v>98</v>
      </c>
      <c r="O7" s="7" t="s">
        <v>75</v>
      </c>
    </row>
    <row r="8" spans="1:15" ht="30" customHeight="1">
      <c r="A8" s="6">
        <v>4</v>
      </c>
      <c r="B8" s="7" t="s">
        <v>69</v>
      </c>
      <c r="C8" s="7" t="s">
        <v>78</v>
      </c>
      <c r="D8" s="7" t="s">
        <v>77</v>
      </c>
      <c r="E8" s="7">
        <v>0</v>
      </c>
      <c r="F8" s="7">
        <v>2.69</v>
      </c>
      <c r="G8" s="7">
        <v>2.69</v>
      </c>
      <c r="H8" s="7">
        <v>2.69</v>
      </c>
      <c r="I8" s="7">
        <v>20</v>
      </c>
      <c r="J8" s="7">
        <v>20</v>
      </c>
      <c r="K8" s="7">
        <v>20</v>
      </c>
      <c r="L8" s="7">
        <v>29</v>
      </c>
      <c r="M8" s="7">
        <v>10</v>
      </c>
      <c r="N8" s="7">
        <v>99</v>
      </c>
      <c r="O8" s="7" t="s">
        <v>75</v>
      </c>
    </row>
    <row r="9" spans="1:15" ht="30" customHeight="1">
      <c r="A9" s="6">
        <v>5</v>
      </c>
      <c r="B9" s="7" t="s">
        <v>69</v>
      </c>
      <c r="C9" s="7" t="s">
        <v>79</v>
      </c>
      <c r="D9" s="7" t="s">
        <v>80</v>
      </c>
      <c r="E9" s="7">
        <v>35.64</v>
      </c>
      <c r="F9" s="7">
        <v>25.71</v>
      </c>
      <c r="G9" s="7">
        <v>61.35</v>
      </c>
      <c r="H9" s="7">
        <v>51.1</v>
      </c>
      <c r="I9" s="7">
        <v>16.66</v>
      </c>
      <c r="J9" s="7">
        <v>20</v>
      </c>
      <c r="K9" s="7">
        <v>20</v>
      </c>
      <c r="L9" s="7">
        <v>30</v>
      </c>
      <c r="M9" s="7">
        <v>10</v>
      </c>
      <c r="N9" s="7">
        <v>96.66</v>
      </c>
      <c r="O9" s="7" t="s">
        <v>75</v>
      </c>
    </row>
    <row r="10" spans="1:15" ht="30" customHeight="1">
      <c r="A10" s="6">
        <v>6</v>
      </c>
      <c r="B10" s="7" t="s">
        <v>69</v>
      </c>
      <c r="C10" s="7" t="s">
        <v>81</v>
      </c>
      <c r="D10" s="7" t="s">
        <v>74</v>
      </c>
      <c r="E10" s="7">
        <v>39.17</v>
      </c>
      <c r="F10" s="7">
        <v>-23.06</v>
      </c>
      <c r="G10" s="7">
        <v>16.11</v>
      </c>
      <c r="H10" s="7">
        <v>16.11</v>
      </c>
      <c r="I10" s="7">
        <v>20</v>
      </c>
      <c r="J10" s="7">
        <v>20</v>
      </c>
      <c r="K10" s="7">
        <v>20</v>
      </c>
      <c r="L10" s="7">
        <v>30</v>
      </c>
      <c r="M10" s="7">
        <v>10</v>
      </c>
      <c r="N10" s="7">
        <v>100</v>
      </c>
      <c r="O10" s="7" t="s">
        <v>75</v>
      </c>
    </row>
    <row r="11" spans="1:15" ht="30" customHeight="1">
      <c r="A11" s="6">
        <v>7</v>
      </c>
      <c r="B11" s="7" t="s">
        <v>69</v>
      </c>
      <c r="C11" s="7" t="s">
        <v>82</v>
      </c>
      <c r="D11" s="7" t="s">
        <v>77</v>
      </c>
      <c r="E11" s="7">
        <v>17</v>
      </c>
      <c r="F11" s="7"/>
      <c r="G11" s="7">
        <v>17</v>
      </c>
      <c r="H11" s="7">
        <v>13.8</v>
      </c>
      <c r="I11" s="7">
        <v>16.239999999999998</v>
      </c>
      <c r="J11" s="7">
        <v>18.600000000000001</v>
      </c>
      <c r="K11" s="7">
        <v>20</v>
      </c>
      <c r="L11" s="7">
        <v>30</v>
      </c>
      <c r="M11" s="7">
        <v>10</v>
      </c>
      <c r="N11" s="7">
        <v>94.84</v>
      </c>
      <c r="O11" s="7" t="s">
        <v>83</v>
      </c>
    </row>
    <row r="12" spans="1:15" ht="30" customHeight="1">
      <c r="A12" s="6">
        <v>8</v>
      </c>
      <c r="B12" s="7" t="s">
        <v>69</v>
      </c>
      <c r="C12" s="7" t="s">
        <v>84</v>
      </c>
      <c r="D12" s="7" t="s">
        <v>74</v>
      </c>
      <c r="E12" s="7">
        <v>18</v>
      </c>
      <c r="F12" s="7"/>
      <c r="G12" s="7">
        <v>18</v>
      </c>
      <c r="H12" s="7">
        <v>16.5</v>
      </c>
      <c r="I12" s="7">
        <v>18.329999999999998</v>
      </c>
      <c r="J12" s="7">
        <v>20</v>
      </c>
      <c r="K12" s="7">
        <v>20</v>
      </c>
      <c r="L12" s="7">
        <v>30</v>
      </c>
      <c r="M12" s="7">
        <v>10</v>
      </c>
      <c r="N12" s="7">
        <v>98.33</v>
      </c>
      <c r="O12" s="7" t="s">
        <v>75</v>
      </c>
    </row>
    <row r="13" spans="1:15" ht="30" customHeight="1">
      <c r="A13" s="6">
        <v>9</v>
      </c>
      <c r="B13" s="7" t="s">
        <v>69</v>
      </c>
      <c r="C13" s="7" t="s">
        <v>85</v>
      </c>
      <c r="D13" s="7" t="s">
        <v>86</v>
      </c>
      <c r="E13" s="7">
        <v>19.02</v>
      </c>
      <c r="F13" s="7"/>
      <c r="G13" s="7">
        <v>19.02</v>
      </c>
      <c r="H13" s="7">
        <v>18.3</v>
      </c>
      <c r="I13" s="7">
        <v>19.239999999999998</v>
      </c>
      <c r="J13" s="7">
        <v>20</v>
      </c>
      <c r="K13" s="7">
        <v>20</v>
      </c>
      <c r="L13" s="7">
        <v>28</v>
      </c>
      <c r="M13" s="7">
        <v>10</v>
      </c>
      <c r="N13" s="7">
        <v>97.24</v>
      </c>
      <c r="O13" s="7" t="s">
        <v>75</v>
      </c>
    </row>
    <row r="14" spans="1:15" ht="39.950000000000003" customHeight="1">
      <c r="A14" s="6">
        <v>10</v>
      </c>
      <c r="B14" s="7" t="s">
        <v>69</v>
      </c>
      <c r="C14" s="7" t="s">
        <v>87</v>
      </c>
      <c r="D14" s="7" t="s">
        <v>80</v>
      </c>
      <c r="E14" s="7">
        <v>684.84</v>
      </c>
      <c r="F14" s="7">
        <v>-43.02</v>
      </c>
      <c r="G14" s="7">
        <v>641.82000000000005</v>
      </c>
      <c r="H14" s="7">
        <v>641.82000000000005</v>
      </c>
      <c r="I14" s="7">
        <v>20</v>
      </c>
      <c r="J14" s="7">
        <v>20</v>
      </c>
      <c r="K14" s="7">
        <v>20</v>
      </c>
      <c r="L14" s="7">
        <v>30</v>
      </c>
      <c r="M14" s="7">
        <v>10</v>
      </c>
      <c r="N14" s="7">
        <v>100</v>
      </c>
      <c r="O14" s="7" t="s">
        <v>75</v>
      </c>
    </row>
    <row r="15" spans="1:15" ht="27.75" customHeight="1">
      <c r="B15" s="62" t="s">
        <v>218</v>
      </c>
      <c r="C15" s="63"/>
      <c r="D15" s="63"/>
      <c r="E15" s="21">
        <f>SUM(E5:E14)</f>
        <v>858.8900000000001</v>
      </c>
      <c r="F15" s="21">
        <f t="shared" ref="F15:H15" si="0">SUM(F5:F14)</f>
        <v>-32.400000000000006</v>
      </c>
      <c r="G15" s="21">
        <f t="shared" si="0"/>
        <v>826.49</v>
      </c>
      <c r="H15" s="21">
        <f t="shared" si="0"/>
        <v>810.5200000000001</v>
      </c>
      <c r="I15" s="31">
        <f>AVERAGE(I5:I14)</f>
        <v>17.047000000000001</v>
      </c>
      <c r="J15" s="31">
        <f t="shared" ref="J15:N15" si="1">AVERAGE(J5:J14)</f>
        <v>19.86</v>
      </c>
      <c r="K15" s="31">
        <f t="shared" si="1"/>
        <v>19.600000000000001</v>
      </c>
      <c r="L15" s="31">
        <f t="shared" si="1"/>
        <v>29.4</v>
      </c>
      <c r="M15" s="31">
        <f t="shared" si="1"/>
        <v>9.9</v>
      </c>
      <c r="N15" s="31">
        <f t="shared" si="1"/>
        <v>95.807000000000002</v>
      </c>
      <c r="O15" s="21"/>
    </row>
    <row r="16" spans="1:15" ht="23.1" customHeight="1"/>
    <row r="17" ht="23.1" customHeight="1"/>
    <row r="18" ht="23.1" customHeight="1"/>
    <row r="19" ht="23.1" customHeight="1"/>
    <row r="20" ht="23.1" customHeight="1"/>
    <row r="21" ht="23.1" customHeight="1"/>
    <row r="22" ht="23.1" customHeight="1"/>
    <row r="23" ht="23.1" customHeight="1"/>
    <row r="24" ht="23.1" customHeight="1"/>
    <row r="25" ht="23.1" customHeight="1"/>
  </sheetData>
  <mergeCells count="12">
    <mergeCell ref="B15:D15"/>
    <mergeCell ref="A1:O1"/>
    <mergeCell ref="A2:B2"/>
    <mergeCell ref="E2:F2"/>
    <mergeCell ref="E3:G3"/>
    <mergeCell ref="I3:N3"/>
    <mergeCell ref="A3:A4"/>
    <mergeCell ref="B3:B4"/>
    <mergeCell ref="C3:C4"/>
    <mergeCell ref="D3:D4"/>
    <mergeCell ref="H3:H4"/>
    <mergeCell ref="O3:O4"/>
  </mergeCells>
  <phoneticPr fontId="17" type="noConversion"/>
  <pageMargins left="0.75" right="0.75" top="1" bottom="1" header="0.5" footer="0.5"/>
  <pageSetup paperSize="9"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0:A12"/>
  <sheetViews>
    <sheetView workbookViewId="0">
      <selection activeCell="R30" sqref="R30"/>
    </sheetView>
  </sheetViews>
  <sheetFormatPr defaultColWidth="9" defaultRowHeight="13.5"/>
  <sheetData>
    <row r="10" ht="30" customHeight="1"/>
    <row r="11" ht="30" customHeight="1"/>
    <row r="12" ht="30.95" customHeight="1"/>
  </sheetData>
  <phoneticPr fontId="17" type="noConversion"/>
  <pageMargins left="0.64513888888888904" right="0.25138888888888899" top="0.75138888888888899" bottom="0.75138888888888899" header="0.29861111111111099" footer="0.29861111111111099"/>
  <pageSetup paperSize="9" scale="52" orientation="landscape" r:id="rId1"/>
  <drawing r:id="rId2"/>
  <legacyDrawing r:id="rId3"/>
  <oleObjects>
    <mc:AlternateContent xmlns:mc="http://schemas.openxmlformats.org/markup-compatibility/2006">
      <mc:Choice Requires="x14">
        <oleObject progId="Excel.Sheet.12" shapeId="1025" r:id="rId4">
          <objectPr defaultSize="0" altText="" r:id="rId5">
            <anchor moveWithCells="1">
              <from>
                <xdr:col>0</xdr:col>
                <xdr:colOff>9525</xdr:colOff>
                <xdr:row>0</xdr:row>
                <xdr:rowOff>85725</xdr:rowOff>
              </from>
              <to>
                <xdr:col>27</xdr:col>
                <xdr:colOff>285750</xdr:colOff>
                <xdr:row>63</xdr:row>
                <xdr:rowOff>76200</xdr:rowOff>
              </to>
            </anchor>
          </objectPr>
        </oleObject>
      </mc:Choice>
      <mc:Fallback>
        <oleObject progId="Excel.Shee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opLeftCell="B1" zoomScale="90" zoomScaleNormal="90" workbookViewId="0">
      <selection activeCell="O8" sqref="O8"/>
    </sheetView>
  </sheetViews>
  <sheetFormatPr defaultColWidth="9" defaultRowHeight="13.5"/>
  <cols>
    <col min="1" max="1" width="4.875" customWidth="1"/>
    <col min="2" max="2" width="7.5" customWidth="1"/>
    <col min="3" max="3" width="13.625" customWidth="1"/>
    <col min="4" max="4" width="15" customWidth="1"/>
    <col min="5" max="5" width="9.125" customWidth="1"/>
    <col min="6" max="6" width="9.75" customWidth="1"/>
    <col min="7" max="7" width="10.75" customWidth="1"/>
    <col min="8" max="9" width="8.5" customWidth="1"/>
    <col min="10" max="10" width="11" customWidth="1"/>
    <col min="15" max="15" width="12" customWidth="1"/>
    <col min="16" max="16" width="8.375" customWidth="1"/>
    <col min="17" max="17" width="16.75" customWidth="1"/>
  </cols>
  <sheetData>
    <row r="1" spans="1:17" ht="39.75" customHeight="1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>
      <c r="A2" t="s">
        <v>46</v>
      </c>
      <c r="F2" t="s">
        <v>47</v>
      </c>
      <c r="Q2" t="s">
        <v>48</v>
      </c>
    </row>
    <row r="3" spans="1:17" ht="18" customHeight="1">
      <c r="A3" s="52" t="s">
        <v>49</v>
      </c>
      <c r="B3" s="52" t="s">
        <v>50</v>
      </c>
      <c r="C3" s="52" t="s">
        <v>51</v>
      </c>
      <c r="D3" s="52" t="s">
        <v>52</v>
      </c>
      <c r="E3" s="52" t="s">
        <v>53</v>
      </c>
      <c r="F3" s="55" t="s">
        <v>54</v>
      </c>
      <c r="G3" s="56"/>
      <c r="H3" s="57"/>
      <c r="I3" s="52" t="s">
        <v>55</v>
      </c>
      <c r="J3" s="52" t="s">
        <v>56</v>
      </c>
      <c r="K3" s="55" t="s">
        <v>57</v>
      </c>
      <c r="L3" s="56"/>
      <c r="M3" s="56"/>
      <c r="N3" s="56"/>
      <c r="O3" s="56"/>
      <c r="P3" s="57"/>
      <c r="Q3" s="52" t="s">
        <v>58</v>
      </c>
    </row>
    <row r="4" spans="1:17" ht="27" customHeight="1">
      <c r="A4" s="53"/>
      <c r="B4" s="53"/>
      <c r="C4" s="53"/>
      <c r="D4" s="53"/>
      <c r="E4" s="53"/>
      <c r="F4" s="4" t="s">
        <v>59</v>
      </c>
      <c r="G4" s="4" t="s">
        <v>60</v>
      </c>
      <c r="H4" s="4" t="s">
        <v>61</v>
      </c>
      <c r="I4" s="53"/>
      <c r="J4" s="53"/>
      <c r="K4" s="4" t="s">
        <v>62</v>
      </c>
      <c r="L4" s="4" t="s">
        <v>63</v>
      </c>
      <c r="M4" s="4" t="s">
        <v>64</v>
      </c>
      <c r="N4" s="4" t="s">
        <v>65</v>
      </c>
      <c r="O4" s="4" t="s">
        <v>66</v>
      </c>
      <c r="P4" s="4" t="s">
        <v>67</v>
      </c>
      <c r="Q4" s="53"/>
    </row>
    <row r="5" spans="1:17" s="22" customFormat="1" ht="40.5">
      <c r="A5" s="23">
        <v>1</v>
      </c>
      <c r="B5" s="27" t="s">
        <v>68</v>
      </c>
      <c r="C5" s="24" t="s">
        <v>69</v>
      </c>
      <c r="D5" s="29" t="s">
        <v>219</v>
      </c>
      <c r="E5" s="24" t="str">
        <f>C5</f>
        <v>武汉市东西湖区莲花湖小学</v>
      </c>
      <c r="F5" s="23">
        <v>1378.21</v>
      </c>
      <c r="G5" s="23">
        <v>1753.37</v>
      </c>
      <c r="H5" s="23">
        <v>3131.58</v>
      </c>
      <c r="I5" s="23">
        <v>1993.29</v>
      </c>
      <c r="J5" s="25">
        <f>I5/H5</f>
        <v>0.63651255915544236</v>
      </c>
      <c r="K5" s="23">
        <v>12.73</v>
      </c>
      <c r="L5" s="23">
        <v>20</v>
      </c>
      <c r="M5" s="23">
        <v>20</v>
      </c>
      <c r="N5" s="23">
        <v>30</v>
      </c>
      <c r="O5" s="23">
        <v>10</v>
      </c>
      <c r="P5" s="23">
        <f>SUM(K5:O5)</f>
        <v>92.73</v>
      </c>
      <c r="Q5" s="30" t="s">
        <v>221</v>
      </c>
    </row>
    <row r="6" spans="1:17" s="22" customFormat="1" ht="27" customHeight="1">
      <c r="A6" s="23">
        <v>2</v>
      </c>
      <c r="B6" s="27"/>
      <c r="C6" s="24"/>
      <c r="D6" s="24"/>
      <c r="E6" s="23"/>
      <c r="F6" s="23"/>
      <c r="G6" s="23"/>
      <c r="H6" s="23"/>
      <c r="I6" s="23"/>
      <c r="J6" s="25"/>
      <c r="K6" s="23"/>
      <c r="L6" s="23"/>
      <c r="M6" s="23"/>
      <c r="N6" s="23"/>
      <c r="O6" s="23"/>
      <c r="P6" s="23"/>
      <c r="Q6" s="23"/>
    </row>
    <row r="7" spans="1:17" s="22" customFormat="1" ht="27" customHeight="1">
      <c r="A7" s="23">
        <v>3</v>
      </c>
      <c r="B7" s="27"/>
      <c r="C7" s="24"/>
      <c r="D7" s="24"/>
      <c r="E7" s="23"/>
      <c r="F7" s="23"/>
      <c r="G7" s="23"/>
      <c r="H7" s="23"/>
      <c r="I7" s="23"/>
      <c r="J7" s="25"/>
      <c r="K7" s="23"/>
      <c r="L7" s="23"/>
      <c r="M7" s="23"/>
      <c r="N7" s="23"/>
      <c r="O7" s="23"/>
      <c r="P7" s="23"/>
      <c r="Q7" s="23"/>
    </row>
    <row r="8" spans="1:17" s="22" customFormat="1" ht="27" customHeight="1">
      <c r="A8" s="23">
        <v>4</v>
      </c>
      <c r="B8" s="27"/>
      <c r="C8" s="24"/>
      <c r="D8" s="24"/>
      <c r="E8" s="23"/>
      <c r="F8" s="23"/>
      <c r="G8" s="23"/>
      <c r="H8" s="23"/>
      <c r="I8" s="23"/>
      <c r="J8" s="25"/>
      <c r="K8" s="23"/>
      <c r="L8" s="23"/>
      <c r="M8" s="23"/>
      <c r="N8" s="23"/>
      <c r="O8" s="23"/>
      <c r="P8" s="23"/>
      <c r="Q8" s="23"/>
    </row>
    <row r="9" spans="1:17" s="22" customFormat="1" ht="27" customHeight="1">
      <c r="A9" s="23">
        <v>5</v>
      </c>
      <c r="B9" s="27"/>
      <c r="C9" s="24"/>
      <c r="D9" s="24"/>
      <c r="E9" s="23"/>
      <c r="F9" s="23"/>
      <c r="G9" s="23"/>
      <c r="H9" s="23"/>
      <c r="I9" s="23"/>
      <c r="J9" s="25"/>
      <c r="K9" s="23"/>
      <c r="L9" s="23"/>
      <c r="M9" s="23"/>
      <c r="N9" s="23"/>
      <c r="O9" s="23"/>
      <c r="P9" s="23"/>
      <c r="Q9" s="23"/>
    </row>
    <row r="10" spans="1:17" s="22" customFormat="1" ht="27" customHeight="1">
      <c r="A10" s="23">
        <v>6</v>
      </c>
      <c r="B10" s="27"/>
      <c r="C10" s="24"/>
      <c r="D10" s="24"/>
      <c r="E10" s="23"/>
      <c r="F10" s="23"/>
      <c r="G10" s="23"/>
      <c r="H10" s="23"/>
      <c r="I10" s="23"/>
      <c r="J10" s="25"/>
      <c r="K10" s="23"/>
      <c r="L10" s="23"/>
      <c r="M10" s="23"/>
      <c r="N10" s="23"/>
      <c r="O10" s="23"/>
      <c r="P10" s="23"/>
      <c r="Q10" s="23"/>
    </row>
    <row r="11" spans="1:17" s="22" customFormat="1" ht="27" customHeight="1">
      <c r="A11" s="23">
        <v>7</v>
      </c>
      <c r="B11" s="27"/>
      <c r="C11" s="24"/>
      <c r="D11" s="24"/>
      <c r="E11" s="23"/>
      <c r="F11" s="23"/>
      <c r="G11" s="23"/>
      <c r="H11" s="23"/>
      <c r="I11" s="23"/>
      <c r="J11" s="25"/>
      <c r="K11" s="23"/>
      <c r="L11" s="23"/>
      <c r="M11" s="23"/>
      <c r="N11" s="23"/>
      <c r="O11" s="23"/>
      <c r="P11" s="23"/>
      <c r="Q11" s="23"/>
    </row>
    <row r="12" spans="1:17" s="22" customFormat="1" ht="27" customHeight="1">
      <c r="A12" s="23">
        <v>8</v>
      </c>
      <c r="B12" s="27"/>
      <c r="C12" s="24"/>
      <c r="D12" s="24"/>
      <c r="E12" s="23"/>
      <c r="F12" s="23"/>
      <c r="G12" s="23"/>
      <c r="H12" s="23"/>
      <c r="I12" s="23"/>
      <c r="J12" s="25"/>
      <c r="K12" s="23"/>
      <c r="L12" s="23"/>
      <c r="M12" s="23"/>
      <c r="N12" s="23"/>
      <c r="O12" s="23"/>
      <c r="P12" s="23"/>
      <c r="Q12" s="23"/>
    </row>
    <row r="13" spans="1:17" s="22" customFormat="1" ht="27" customHeight="1">
      <c r="A13" s="23">
        <v>9</v>
      </c>
      <c r="B13" s="27"/>
      <c r="C13" s="24"/>
      <c r="D13" s="24"/>
      <c r="E13" s="23"/>
      <c r="F13" s="23"/>
      <c r="G13" s="23"/>
      <c r="H13" s="23"/>
      <c r="I13" s="23"/>
      <c r="J13" s="25"/>
      <c r="K13" s="23"/>
      <c r="L13" s="23"/>
      <c r="M13" s="23"/>
      <c r="N13" s="23"/>
      <c r="O13" s="23"/>
      <c r="P13" s="23"/>
      <c r="Q13" s="23"/>
    </row>
    <row r="14" spans="1:17" s="22" customFormat="1" ht="27" customHeight="1">
      <c r="A14" s="23">
        <v>10</v>
      </c>
      <c r="B14" s="27"/>
      <c r="C14" s="24"/>
      <c r="D14" s="24"/>
      <c r="E14" s="23"/>
      <c r="F14" s="23"/>
      <c r="G14" s="23"/>
      <c r="H14" s="23"/>
      <c r="I14" s="23"/>
      <c r="J14" s="25"/>
      <c r="K14" s="23"/>
      <c r="L14" s="23"/>
      <c r="M14" s="23"/>
      <c r="N14" s="23"/>
      <c r="O14" s="23"/>
      <c r="P14" s="23"/>
      <c r="Q14" s="23"/>
    </row>
  </sheetData>
  <mergeCells count="11">
    <mergeCell ref="I3:I4"/>
    <mergeCell ref="J3:J4"/>
    <mergeCell ref="Q3:Q4"/>
    <mergeCell ref="A1:Q1"/>
    <mergeCell ref="F3:H3"/>
    <mergeCell ref="K3:P3"/>
    <mergeCell ref="A3:A4"/>
    <mergeCell ref="B3:B4"/>
    <mergeCell ref="C3:C4"/>
    <mergeCell ref="D3:D4"/>
    <mergeCell ref="E3:E4"/>
  </mergeCells>
  <phoneticPr fontId="17" type="noConversion"/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0" workbookViewId="0">
      <selection activeCell="M21" sqref="M21"/>
    </sheetView>
  </sheetViews>
  <sheetFormatPr defaultColWidth="9" defaultRowHeight="13.5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spans="1:8" ht="42.95" customHeight="1">
      <c r="A1" s="58" t="s">
        <v>88</v>
      </c>
      <c r="B1" s="58"/>
      <c r="C1" s="58"/>
      <c r="D1" s="58"/>
      <c r="E1" s="58"/>
      <c r="F1" s="58"/>
      <c r="G1" s="58"/>
      <c r="H1" s="58"/>
    </row>
    <row r="2" spans="1:8" ht="21" customHeight="1">
      <c r="A2" s="33" t="s">
        <v>89</v>
      </c>
      <c r="B2" s="33"/>
      <c r="C2" s="33"/>
      <c r="D2" s="33"/>
      <c r="E2" s="33"/>
      <c r="F2" s="33"/>
      <c r="G2" s="33"/>
      <c r="H2" s="33"/>
    </row>
    <row r="3" spans="1:8" ht="30" customHeight="1">
      <c r="A3" s="34" t="s">
        <v>52</v>
      </c>
      <c r="B3" s="34"/>
      <c r="C3" s="34" t="s">
        <v>70</v>
      </c>
      <c r="D3" s="34"/>
      <c r="E3" s="34"/>
      <c r="F3" s="34"/>
      <c r="G3" s="34"/>
      <c r="H3" s="34"/>
    </row>
    <row r="4" spans="1:8" ht="30" customHeight="1">
      <c r="A4" s="34" t="s">
        <v>90</v>
      </c>
      <c r="B4" s="34"/>
      <c r="C4" s="35" t="s">
        <v>91</v>
      </c>
      <c r="D4" s="35"/>
      <c r="E4" s="35"/>
      <c r="F4" s="34" t="s">
        <v>92</v>
      </c>
      <c r="G4" s="34"/>
      <c r="H4" s="8" t="s">
        <v>71</v>
      </c>
    </row>
    <row r="5" spans="1:8" ht="30" customHeight="1">
      <c r="A5" s="34" t="s">
        <v>93</v>
      </c>
      <c r="B5" s="34"/>
      <c r="C5" s="35" t="s">
        <v>94</v>
      </c>
      <c r="D5" s="35"/>
      <c r="E5" s="35"/>
      <c r="F5" s="35"/>
      <c r="G5" s="35"/>
      <c r="H5" s="35"/>
    </row>
    <row r="6" spans="1:8" ht="30" customHeight="1">
      <c r="A6" s="34" t="s">
        <v>95</v>
      </c>
      <c r="B6" s="34"/>
      <c r="C6" s="35" t="s">
        <v>96</v>
      </c>
      <c r="D6" s="35"/>
      <c r="E6" s="35"/>
      <c r="F6" s="35"/>
      <c r="G6" s="35"/>
      <c r="H6" s="35"/>
    </row>
    <row r="7" spans="1:8" ht="30" customHeight="1">
      <c r="A7" s="34" t="s">
        <v>97</v>
      </c>
      <c r="B7" s="34"/>
      <c r="C7" s="35" t="s">
        <v>98</v>
      </c>
      <c r="D7" s="35"/>
      <c r="E7" s="35"/>
      <c r="F7" s="35"/>
      <c r="G7" s="35"/>
      <c r="H7" s="35"/>
    </row>
    <row r="8" spans="1:8" ht="30" customHeight="1">
      <c r="A8" s="36" t="s">
        <v>5</v>
      </c>
      <c r="B8" s="37"/>
      <c r="C8" s="8"/>
      <c r="D8" s="8" t="s">
        <v>6</v>
      </c>
      <c r="E8" s="8" t="s">
        <v>7</v>
      </c>
      <c r="F8" s="8" t="s">
        <v>8</v>
      </c>
      <c r="G8" s="36" t="s">
        <v>9</v>
      </c>
      <c r="H8" s="37"/>
    </row>
    <row r="9" spans="1:8" ht="30" customHeight="1">
      <c r="A9" s="42"/>
      <c r="B9" s="43"/>
      <c r="C9" s="8" t="s">
        <v>99</v>
      </c>
      <c r="D9" s="8">
        <v>0.3</v>
      </c>
      <c r="E9" s="8">
        <v>0</v>
      </c>
      <c r="F9" s="9">
        <f>E9/D9</f>
        <v>0</v>
      </c>
      <c r="G9" s="34">
        <f>20*F9</f>
        <v>0</v>
      </c>
      <c r="H9" s="34"/>
    </row>
    <row r="10" spans="1:8" ht="30" customHeight="1">
      <c r="A10" s="48" t="s">
        <v>100</v>
      </c>
      <c r="B10" s="8" t="s">
        <v>14</v>
      </c>
      <c r="C10" s="8" t="s">
        <v>15</v>
      </c>
      <c r="D10" s="48" t="s">
        <v>16</v>
      </c>
      <c r="E10" s="48"/>
      <c r="F10" s="10" t="s">
        <v>17</v>
      </c>
      <c r="G10" s="10" t="s">
        <v>18</v>
      </c>
      <c r="H10" s="10" t="s">
        <v>19</v>
      </c>
    </row>
    <row r="11" spans="1:8" ht="30" customHeight="1">
      <c r="A11" s="59"/>
      <c r="B11" s="48" t="s">
        <v>20</v>
      </c>
      <c r="C11" s="8" t="s">
        <v>21</v>
      </c>
      <c r="D11" s="34" t="s">
        <v>101</v>
      </c>
      <c r="E11" s="34"/>
      <c r="F11" s="8" t="s">
        <v>102</v>
      </c>
      <c r="G11" s="8">
        <v>0</v>
      </c>
      <c r="H11" s="8">
        <v>20</v>
      </c>
    </row>
    <row r="12" spans="1:8" ht="24" customHeight="1">
      <c r="A12" s="59"/>
      <c r="B12" s="46"/>
      <c r="C12" s="11"/>
      <c r="D12" s="34"/>
      <c r="E12" s="34"/>
      <c r="F12" s="8"/>
      <c r="G12" s="8"/>
      <c r="H12" s="8"/>
    </row>
    <row r="13" spans="1:8" ht="24" customHeight="1">
      <c r="A13" s="59"/>
      <c r="B13" s="46"/>
      <c r="C13" s="11"/>
      <c r="D13" s="34"/>
      <c r="E13" s="34"/>
      <c r="F13" s="8"/>
      <c r="G13" s="8"/>
      <c r="H13" s="8"/>
    </row>
    <row r="14" spans="1:8" ht="24.95" customHeight="1">
      <c r="A14" s="59"/>
      <c r="B14" s="46"/>
      <c r="C14" s="11"/>
      <c r="D14" s="48"/>
      <c r="E14" s="48"/>
      <c r="F14" s="10"/>
      <c r="G14" s="10"/>
      <c r="H14" s="10"/>
    </row>
    <row r="15" spans="1:8" ht="30" customHeight="1">
      <c r="A15" s="59"/>
      <c r="B15" s="34" t="s">
        <v>23</v>
      </c>
      <c r="C15" s="11"/>
      <c r="D15" s="34" t="s">
        <v>24</v>
      </c>
      <c r="E15" s="34"/>
      <c r="F15" s="17" t="s">
        <v>103</v>
      </c>
      <c r="G15" s="8" t="s">
        <v>227</v>
      </c>
      <c r="H15" s="8">
        <v>8</v>
      </c>
    </row>
    <row r="16" spans="1:8" ht="30" customHeight="1">
      <c r="A16" s="59"/>
      <c r="B16" s="34"/>
      <c r="C16" s="11"/>
      <c r="D16" s="34" t="s">
        <v>26</v>
      </c>
      <c r="E16" s="34"/>
      <c r="F16" s="17" t="s">
        <v>103</v>
      </c>
      <c r="G16" s="8" t="s">
        <v>227</v>
      </c>
      <c r="H16" s="8">
        <v>8</v>
      </c>
    </row>
    <row r="17" spans="1:8" ht="26.1" customHeight="1">
      <c r="A17" s="59"/>
      <c r="B17" s="34"/>
      <c r="C17" s="11"/>
      <c r="D17" s="34"/>
      <c r="E17" s="34"/>
      <c r="F17" s="8"/>
      <c r="G17" s="8"/>
      <c r="H17" s="8"/>
    </row>
    <row r="18" spans="1:8" ht="24" customHeight="1">
      <c r="A18" s="59"/>
      <c r="B18" s="34"/>
      <c r="C18" s="11"/>
      <c r="D18" s="34"/>
      <c r="E18" s="34"/>
      <c r="F18" s="8"/>
      <c r="G18" s="8"/>
      <c r="H18" s="8"/>
    </row>
    <row r="19" spans="1:8" ht="30" customHeight="1">
      <c r="A19" s="59"/>
      <c r="B19" s="34" t="s">
        <v>28</v>
      </c>
      <c r="C19" s="11"/>
      <c r="D19" s="34" t="s">
        <v>105</v>
      </c>
      <c r="E19" s="34"/>
      <c r="F19" s="17" t="s">
        <v>106</v>
      </c>
      <c r="G19" s="8" t="s">
        <v>107</v>
      </c>
      <c r="H19" s="8">
        <v>30</v>
      </c>
    </row>
    <row r="20" spans="1:8" ht="24" customHeight="1">
      <c r="A20" s="59"/>
      <c r="B20" s="34"/>
      <c r="C20" s="11"/>
      <c r="D20" s="34"/>
      <c r="E20" s="34"/>
      <c r="F20" s="8"/>
      <c r="G20" s="8"/>
      <c r="H20" s="8"/>
    </row>
    <row r="21" spans="1:8" ht="23.1" customHeight="1">
      <c r="A21" s="59"/>
      <c r="B21" s="34"/>
      <c r="C21" s="11"/>
      <c r="D21" s="34"/>
      <c r="E21" s="34"/>
      <c r="F21" s="8"/>
      <c r="G21" s="8"/>
      <c r="H21" s="8"/>
    </row>
    <row r="22" spans="1:8" ht="21" customHeight="1">
      <c r="A22" s="59"/>
      <c r="B22" s="34"/>
      <c r="C22" s="11"/>
      <c r="D22" s="50"/>
      <c r="E22" s="51"/>
      <c r="F22" s="8"/>
      <c r="G22" s="8"/>
      <c r="H22" s="8"/>
    </row>
    <row r="23" spans="1:8" ht="30" customHeight="1">
      <c r="A23" s="46"/>
      <c r="B23" s="34" t="s">
        <v>108</v>
      </c>
      <c r="C23" s="8" t="s">
        <v>109</v>
      </c>
      <c r="D23" s="50" t="s">
        <v>110</v>
      </c>
      <c r="E23" s="51"/>
      <c r="F23" s="8" t="s">
        <v>224</v>
      </c>
      <c r="G23" s="12">
        <v>1</v>
      </c>
      <c r="H23" s="8">
        <v>10</v>
      </c>
    </row>
    <row r="24" spans="1:8" ht="24" customHeight="1">
      <c r="A24" s="47"/>
      <c r="B24" s="34"/>
      <c r="C24" s="11"/>
      <c r="D24" s="34"/>
      <c r="E24" s="34"/>
      <c r="F24" s="8"/>
      <c r="G24" s="8"/>
      <c r="H24" s="8"/>
    </row>
    <row r="25" spans="1:8" ht="26.1" customHeight="1">
      <c r="A25" s="8" t="s">
        <v>37</v>
      </c>
      <c r="B25" s="34">
        <v>76</v>
      </c>
      <c r="C25" s="34"/>
      <c r="D25" s="34"/>
      <c r="E25" s="34"/>
      <c r="F25" s="34"/>
      <c r="G25" s="34"/>
      <c r="H25" s="34"/>
    </row>
    <row r="26" spans="1:8" ht="141.94999999999999" customHeight="1">
      <c r="A26" s="34" t="s">
        <v>38</v>
      </c>
      <c r="B26" s="34"/>
      <c r="C26" s="35" t="s">
        <v>220</v>
      </c>
      <c r="D26" s="35"/>
      <c r="E26" s="35"/>
      <c r="F26" s="35"/>
      <c r="G26" s="35"/>
      <c r="H26" s="35"/>
    </row>
    <row r="27" spans="1:8" ht="150" customHeight="1">
      <c r="A27" s="34" t="s">
        <v>40</v>
      </c>
      <c r="B27" s="34"/>
      <c r="C27" s="35" t="s">
        <v>112</v>
      </c>
      <c r="D27" s="35"/>
      <c r="E27" s="35"/>
      <c r="F27" s="35"/>
      <c r="G27" s="35"/>
      <c r="H27" s="35"/>
    </row>
    <row r="28" spans="1:8" ht="180" customHeight="1">
      <c r="A28" s="34" t="s">
        <v>42</v>
      </c>
      <c r="B28" s="34"/>
      <c r="C28" s="34" t="s">
        <v>113</v>
      </c>
      <c r="D28" s="34"/>
      <c r="E28" s="34"/>
      <c r="F28" s="34"/>
      <c r="G28" s="34"/>
      <c r="H28" s="34"/>
    </row>
    <row r="29" spans="1:8" ht="134.1" customHeight="1">
      <c r="A29" s="44" t="s">
        <v>44</v>
      </c>
      <c r="B29" s="45"/>
      <c r="C29" s="45"/>
      <c r="D29" s="45"/>
      <c r="E29" s="45"/>
      <c r="F29" s="45"/>
      <c r="G29" s="45"/>
      <c r="H29" s="45"/>
    </row>
  </sheetData>
  <mergeCells count="44">
    <mergeCell ref="A8:B9"/>
    <mergeCell ref="A27:B27"/>
    <mergeCell ref="C27:H27"/>
    <mergeCell ref="A28:B28"/>
    <mergeCell ref="C28:H28"/>
    <mergeCell ref="D13:E13"/>
    <mergeCell ref="D14:E14"/>
    <mergeCell ref="D15:E15"/>
    <mergeCell ref="D16:E16"/>
    <mergeCell ref="D17:E17"/>
    <mergeCell ref="G8:H8"/>
    <mergeCell ref="G9:H9"/>
    <mergeCell ref="D10:E10"/>
    <mergeCell ref="D11:E11"/>
    <mergeCell ref="D12:E12"/>
    <mergeCell ref="A29:H29"/>
    <mergeCell ref="D23:E23"/>
    <mergeCell ref="D24:E24"/>
    <mergeCell ref="B25:H25"/>
    <mergeCell ref="A26:B26"/>
    <mergeCell ref="C26:H26"/>
    <mergeCell ref="A10:A24"/>
    <mergeCell ref="B11:B14"/>
    <mergeCell ref="B15:B18"/>
    <mergeCell ref="B19:B22"/>
    <mergeCell ref="B23:B24"/>
    <mergeCell ref="D18:E18"/>
    <mergeCell ref="D19:E19"/>
    <mergeCell ref="D20:E20"/>
    <mergeCell ref="D21:E21"/>
    <mergeCell ref="D22:E22"/>
    <mergeCell ref="A5:B5"/>
    <mergeCell ref="C5:H5"/>
    <mergeCell ref="A6:B6"/>
    <mergeCell ref="C6:H6"/>
    <mergeCell ref="A7:B7"/>
    <mergeCell ref="C7:H7"/>
    <mergeCell ref="A1:H1"/>
    <mergeCell ref="A2:H2"/>
    <mergeCell ref="A3:B3"/>
    <mergeCell ref="C3:H3"/>
    <mergeCell ref="A4:B4"/>
    <mergeCell ref="C4:E4"/>
    <mergeCell ref="F4:G4"/>
  </mergeCells>
  <phoneticPr fontId="17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27" workbookViewId="0">
      <selection activeCell="J29" sqref="J29"/>
    </sheetView>
  </sheetViews>
  <sheetFormatPr defaultColWidth="9" defaultRowHeight="13.5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spans="1:8" ht="42.95" customHeight="1">
      <c r="A1" s="58" t="s">
        <v>114</v>
      </c>
      <c r="B1" s="58"/>
      <c r="C1" s="58"/>
      <c r="D1" s="58"/>
      <c r="E1" s="58"/>
      <c r="F1" s="58"/>
      <c r="G1" s="58"/>
      <c r="H1" s="58"/>
    </row>
    <row r="2" spans="1:8" ht="21" customHeight="1">
      <c r="A2" s="33" t="s">
        <v>115</v>
      </c>
      <c r="B2" s="33"/>
      <c r="C2" s="33"/>
      <c r="D2" s="33"/>
      <c r="E2" s="33"/>
      <c r="F2" s="33"/>
      <c r="G2" s="33"/>
      <c r="H2" s="33"/>
    </row>
    <row r="3" spans="1:8" ht="30" customHeight="1">
      <c r="A3" s="34" t="s">
        <v>52</v>
      </c>
      <c r="B3" s="34"/>
      <c r="C3" s="34" t="s">
        <v>87</v>
      </c>
      <c r="D3" s="34"/>
      <c r="E3" s="34"/>
      <c r="F3" s="34"/>
      <c r="G3" s="34"/>
      <c r="H3" s="34"/>
    </row>
    <row r="4" spans="1:8" ht="30" customHeight="1">
      <c r="A4" s="34" t="s">
        <v>90</v>
      </c>
      <c r="B4" s="34"/>
      <c r="C4" s="35" t="s">
        <v>69</v>
      </c>
      <c r="D4" s="35"/>
      <c r="E4" s="35"/>
      <c r="F4" s="34" t="s">
        <v>92</v>
      </c>
      <c r="G4" s="34"/>
      <c r="H4" s="8" t="s">
        <v>80</v>
      </c>
    </row>
    <row r="5" spans="1:8" ht="30" customHeight="1">
      <c r="A5" s="34" t="s">
        <v>93</v>
      </c>
      <c r="B5" s="34"/>
      <c r="C5" s="35" t="s">
        <v>94</v>
      </c>
      <c r="D5" s="35"/>
      <c r="E5" s="35"/>
      <c r="F5" s="35"/>
      <c r="G5" s="35"/>
      <c r="H5" s="35"/>
    </row>
    <row r="6" spans="1:8" ht="30" customHeight="1">
      <c r="A6" s="34" t="s">
        <v>95</v>
      </c>
      <c r="B6" s="34"/>
      <c r="C6" s="35" t="s">
        <v>96</v>
      </c>
      <c r="D6" s="35"/>
      <c r="E6" s="35"/>
      <c r="F6" s="35"/>
      <c r="G6" s="35"/>
      <c r="H6" s="35"/>
    </row>
    <row r="7" spans="1:8" ht="30" customHeight="1">
      <c r="A7" s="34" t="s">
        <v>97</v>
      </c>
      <c r="B7" s="34"/>
      <c r="C7" s="35" t="s">
        <v>98</v>
      </c>
      <c r="D7" s="35"/>
      <c r="E7" s="35"/>
      <c r="F7" s="35"/>
      <c r="G7" s="35"/>
      <c r="H7" s="35"/>
    </row>
    <row r="8" spans="1:8" ht="30" customHeight="1">
      <c r="A8" s="36" t="s">
        <v>5</v>
      </c>
      <c r="B8" s="37"/>
      <c r="C8" s="8"/>
      <c r="D8" s="8" t="s">
        <v>6</v>
      </c>
      <c r="E8" s="8" t="s">
        <v>7</v>
      </c>
      <c r="F8" s="8" t="s">
        <v>8</v>
      </c>
      <c r="G8" s="36" t="s">
        <v>9</v>
      </c>
      <c r="H8" s="37"/>
    </row>
    <row r="9" spans="1:8" ht="30" customHeight="1">
      <c r="A9" s="42"/>
      <c r="B9" s="43"/>
      <c r="C9" s="8" t="s">
        <v>99</v>
      </c>
      <c r="D9" s="8">
        <v>641.82000000000005</v>
      </c>
      <c r="E9" s="8">
        <v>641.82000000000005</v>
      </c>
      <c r="F9" s="9">
        <f>E9/D9</f>
        <v>1</v>
      </c>
      <c r="G9" s="34">
        <f>20*F9</f>
        <v>20</v>
      </c>
      <c r="H9" s="34"/>
    </row>
    <row r="10" spans="1:8" ht="30" customHeight="1">
      <c r="A10" s="48" t="s">
        <v>100</v>
      </c>
      <c r="B10" s="8" t="s">
        <v>14</v>
      </c>
      <c r="C10" s="8" t="s">
        <v>15</v>
      </c>
      <c r="D10" s="48" t="s">
        <v>16</v>
      </c>
      <c r="E10" s="48"/>
      <c r="F10" s="10" t="s">
        <v>17</v>
      </c>
      <c r="G10" s="10" t="s">
        <v>18</v>
      </c>
      <c r="H10" s="10" t="s">
        <v>19</v>
      </c>
    </row>
    <row r="11" spans="1:8" ht="30" customHeight="1">
      <c r="A11" s="59"/>
      <c r="B11" s="48" t="s">
        <v>20</v>
      </c>
      <c r="C11" s="8" t="s">
        <v>21</v>
      </c>
      <c r="D11" s="34" t="s">
        <v>116</v>
      </c>
      <c r="E11" s="34"/>
      <c r="F11" s="8" t="s">
        <v>117</v>
      </c>
      <c r="G11" s="8" t="s">
        <v>117</v>
      </c>
      <c r="H11" s="8">
        <v>20</v>
      </c>
    </row>
    <row r="12" spans="1:8" ht="30" customHeight="1">
      <c r="A12" s="59"/>
      <c r="B12" s="46"/>
      <c r="C12" s="11"/>
      <c r="D12" s="34"/>
      <c r="E12" s="34"/>
      <c r="F12" s="8"/>
      <c r="G12" s="8"/>
      <c r="H12" s="8"/>
    </row>
    <row r="13" spans="1:8" ht="30" customHeight="1">
      <c r="A13" s="59"/>
      <c r="B13" s="46"/>
      <c r="C13" s="11"/>
      <c r="D13" s="34"/>
      <c r="E13" s="34"/>
      <c r="F13" s="8"/>
      <c r="G13" s="8"/>
      <c r="H13" s="8"/>
    </row>
    <row r="14" spans="1:8" ht="30" customHeight="1">
      <c r="A14" s="59"/>
      <c r="B14" s="46"/>
      <c r="C14" s="11"/>
      <c r="D14" s="48"/>
      <c r="E14" s="48"/>
      <c r="F14" s="10"/>
      <c r="G14" s="10"/>
      <c r="H14" s="10"/>
    </row>
    <row r="15" spans="1:8" ht="30" customHeight="1">
      <c r="A15" s="59"/>
      <c r="B15" s="34" t="s">
        <v>23</v>
      </c>
      <c r="C15" s="8" t="s">
        <v>24</v>
      </c>
      <c r="D15" s="34" t="s">
        <v>118</v>
      </c>
      <c r="E15" s="34"/>
      <c r="F15" s="8" t="s">
        <v>119</v>
      </c>
      <c r="G15" s="8" t="s">
        <v>119</v>
      </c>
      <c r="H15" s="8">
        <v>7</v>
      </c>
    </row>
    <row r="16" spans="1:8" ht="30" customHeight="1">
      <c r="A16" s="59"/>
      <c r="B16" s="34"/>
      <c r="C16" s="8" t="s">
        <v>26</v>
      </c>
      <c r="D16" s="34" t="s">
        <v>120</v>
      </c>
      <c r="E16" s="34"/>
      <c r="F16" s="12">
        <v>1</v>
      </c>
      <c r="G16" s="12">
        <v>1</v>
      </c>
      <c r="H16" s="8">
        <v>7</v>
      </c>
    </row>
    <row r="17" spans="1:8" ht="30" customHeight="1">
      <c r="A17" s="59"/>
      <c r="B17" s="34"/>
      <c r="C17" s="8" t="s">
        <v>121</v>
      </c>
      <c r="D17" s="34" t="s">
        <v>122</v>
      </c>
      <c r="E17" s="34"/>
      <c r="F17" s="8" t="s">
        <v>123</v>
      </c>
      <c r="G17" s="8" t="s">
        <v>123</v>
      </c>
      <c r="H17" s="8">
        <v>6</v>
      </c>
    </row>
    <row r="18" spans="1:8" ht="30" customHeight="1">
      <c r="A18" s="59"/>
      <c r="B18" s="34"/>
      <c r="C18" s="11"/>
      <c r="D18" s="34"/>
      <c r="E18" s="34"/>
      <c r="F18" s="8"/>
      <c r="G18" s="8"/>
      <c r="H18" s="8"/>
    </row>
    <row r="19" spans="1:8" ht="30" customHeight="1">
      <c r="A19" s="59"/>
      <c r="B19" s="34" t="s">
        <v>28</v>
      </c>
      <c r="C19" s="8" t="s">
        <v>124</v>
      </c>
      <c r="D19" s="34" t="s">
        <v>125</v>
      </c>
      <c r="E19" s="34"/>
      <c r="F19" s="8" t="s">
        <v>126</v>
      </c>
      <c r="G19" s="8" t="s">
        <v>126</v>
      </c>
      <c r="H19" s="8">
        <v>15</v>
      </c>
    </row>
    <row r="20" spans="1:8" ht="30" customHeight="1">
      <c r="A20" s="59"/>
      <c r="B20" s="34"/>
      <c r="C20" s="8" t="s">
        <v>127</v>
      </c>
      <c r="D20" s="34" t="s">
        <v>128</v>
      </c>
      <c r="E20" s="34"/>
      <c r="F20" s="8" t="s">
        <v>129</v>
      </c>
      <c r="G20" s="8" t="s">
        <v>129</v>
      </c>
      <c r="H20" s="8">
        <v>15</v>
      </c>
    </row>
    <row r="21" spans="1:8" ht="30" customHeight="1">
      <c r="A21" s="59"/>
      <c r="B21" s="34"/>
      <c r="C21" s="11"/>
      <c r="D21" s="34"/>
      <c r="E21" s="34"/>
      <c r="F21" s="21"/>
      <c r="G21" s="21"/>
      <c r="H21" s="8"/>
    </row>
    <row r="22" spans="1:8" ht="30" customHeight="1">
      <c r="A22" s="59"/>
      <c r="B22" s="34"/>
      <c r="C22" s="11"/>
      <c r="D22" s="50"/>
      <c r="E22" s="51"/>
      <c r="F22" s="8"/>
      <c r="G22" s="8"/>
      <c r="H22" s="8"/>
    </row>
    <row r="23" spans="1:8" ht="30" customHeight="1">
      <c r="A23" s="46"/>
      <c r="B23" s="34" t="s">
        <v>108</v>
      </c>
      <c r="C23" s="17" t="s">
        <v>109</v>
      </c>
      <c r="D23" s="50" t="s">
        <v>130</v>
      </c>
      <c r="E23" s="51"/>
      <c r="F23" s="8" t="s">
        <v>129</v>
      </c>
      <c r="G23" s="8" t="s">
        <v>129</v>
      </c>
      <c r="H23" s="8">
        <v>10</v>
      </c>
    </row>
    <row r="24" spans="1:8" ht="30" customHeight="1">
      <c r="A24" s="47"/>
      <c r="B24" s="34"/>
      <c r="C24" s="11"/>
      <c r="D24" s="34"/>
      <c r="E24" s="34"/>
      <c r="F24" s="8"/>
      <c r="G24" s="8"/>
      <c r="H24" s="8"/>
    </row>
    <row r="25" spans="1:8" ht="30" customHeight="1">
      <c r="A25" s="8" t="s">
        <v>37</v>
      </c>
      <c r="B25" s="34">
        <f>ROUND((G9+H11+H15+H16+H17+H19+H20+H23),2)</f>
        <v>100</v>
      </c>
      <c r="C25" s="34"/>
      <c r="D25" s="34"/>
      <c r="E25" s="34"/>
      <c r="F25" s="34"/>
      <c r="G25" s="34"/>
      <c r="H25" s="34"/>
    </row>
    <row r="26" spans="1:8" ht="138" customHeight="1">
      <c r="A26" s="34" t="s">
        <v>38</v>
      </c>
      <c r="B26" s="34"/>
      <c r="C26" s="35" t="s">
        <v>131</v>
      </c>
      <c r="D26" s="35"/>
      <c r="E26" s="35"/>
      <c r="F26" s="35"/>
      <c r="G26" s="35"/>
      <c r="H26" s="35"/>
    </row>
    <row r="27" spans="1:8" ht="155.1" customHeight="1">
      <c r="A27" s="34" t="s">
        <v>40</v>
      </c>
      <c r="B27" s="34"/>
      <c r="C27" s="35" t="s">
        <v>75</v>
      </c>
      <c r="D27" s="35"/>
      <c r="E27" s="35"/>
      <c r="F27" s="35"/>
      <c r="G27" s="35"/>
      <c r="H27" s="35"/>
    </row>
    <row r="28" spans="1:8" ht="168.95" customHeight="1">
      <c r="A28" s="34" t="s">
        <v>42</v>
      </c>
      <c r="B28" s="34"/>
      <c r="C28" s="34" t="s">
        <v>132</v>
      </c>
      <c r="D28" s="34"/>
      <c r="E28" s="34"/>
      <c r="F28" s="34"/>
      <c r="G28" s="34"/>
      <c r="H28" s="34"/>
    </row>
    <row r="29" spans="1:8" ht="134.1" customHeight="1">
      <c r="A29" s="44" t="s">
        <v>44</v>
      </c>
      <c r="B29" s="45"/>
      <c r="C29" s="45"/>
      <c r="D29" s="45"/>
      <c r="E29" s="45"/>
      <c r="F29" s="45"/>
      <c r="G29" s="45"/>
      <c r="H29" s="45"/>
    </row>
  </sheetData>
  <mergeCells count="44">
    <mergeCell ref="A8:B9"/>
    <mergeCell ref="A27:B27"/>
    <mergeCell ref="C27:H27"/>
    <mergeCell ref="A28:B28"/>
    <mergeCell ref="C28:H28"/>
    <mergeCell ref="D13:E13"/>
    <mergeCell ref="D14:E14"/>
    <mergeCell ref="D15:E15"/>
    <mergeCell ref="D16:E16"/>
    <mergeCell ref="D17:E17"/>
    <mergeCell ref="G8:H8"/>
    <mergeCell ref="G9:H9"/>
    <mergeCell ref="D10:E10"/>
    <mergeCell ref="D11:E11"/>
    <mergeCell ref="D12:E12"/>
    <mergeCell ref="A29:H29"/>
    <mergeCell ref="D23:E23"/>
    <mergeCell ref="D24:E24"/>
    <mergeCell ref="B25:H25"/>
    <mergeCell ref="A26:B26"/>
    <mergeCell ref="C26:H26"/>
    <mergeCell ref="A10:A24"/>
    <mergeCell ref="B11:B14"/>
    <mergeCell ref="B15:B18"/>
    <mergeCell ref="B19:B22"/>
    <mergeCell ref="B23:B24"/>
    <mergeCell ref="D18:E18"/>
    <mergeCell ref="D19:E19"/>
    <mergeCell ref="D20:E20"/>
    <mergeCell ref="D21:E21"/>
    <mergeCell ref="D22:E22"/>
    <mergeCell ref="A5:B5"/>
    <mergeCell ref="C5:H5"/>
    <mergeCell ref="A6:B6"/>
    <mergeCell ref="C6:H6"/>
    <mergeCell ref="A7:B7"/>
    <mergeCell ref="C7:H7"/>
    <mergeCell ref="A1:H1"/>
    <mergeCell ref="A2:H2"/>
    <mergeCell ref="A3:B3"/>
    <mergeCell ref="C3:H3"/>
    <mergeCell ref="A4:B4"/>
    <mergeCell ref="C4:E4"/>
    <mergeCell ref="F4:G4"/>
  </mergeCells>
  <phoneticPr fontId="17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9" workbookViewId="0">
      <selection activeCell="K28" sqref="K28"/>
    </sheetView>
  </sheetViews>
  <sheetFormatPr defaultColWidth="9" defaultRowHeight="13.5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spans="1:8" ht="42.95" customHeight="1">
      <c r="A1" s="58" t="s">
        <v>133</v>
      </c>
      <c r="B1" s="58"/>
      <c r="C1" s="58"/>
      <c r="D1" s="58"/>
      <c r="E1" s="58"/>
      <c r="F1" s="58"/>
      <c r="G1" s="58"/>
      <c r="H1" s="58"/>
    </row>
    <row r="2" spans="1:8" ht="21" customHeight="1">
      <c r="A2" s="33" t="s">
        <v>134</v>
      </c>
      <c r="B2" s="33"/>
      <c r="C2" s="33"/>
      <c r="D2" s="33"/>
      <c r="E2" s="33"/>
      <c r="F2" s="33"/>
      <c r="G2" s="33"/>
      <c r="H2" s="33"/>
    </row>
    <row r="3" spans="1:8" ht="30" customHeight="1">
      <c r="A3" s="34" t="s">
        <v>52</v>
      </c>
      <c r="B3" s="34"/>
      <c r="C3" s="34" t="s">
        <v>76</v>
      </c>
      <c r="D3" s="34"/>
      <c r="E3" s="34"/>
      <c r="F3" s="34"/>
      <c r="G3" s="34"/>
      <c r="H3" s="34"/>
    </row>
    <row r="4" spans="1:8" ht="30" customHeight="1">
      <c r="A4" s="34" t="s">
        <v>90</v>
      </c>
      <c r="B4" s="34"/>
      <c r="C4" s="35" t="s">
        <v>69</v>
      </c>
      <c r="D4" s="35"/>
      <c r="E4" s="35"/>
      <c r="F4" s="34" t="s">
        <v>92</v>
      </c>
      <c r="G4" s="34"/>
      <c r="H4" s="8" t="s">
        <v>77</v>
      </c>
    </row>
    <row r="5" spans="1:8" ht="30" customHeight="1">
      <c r="A5" s="34" t="s">
        <v>93</v>
      </c>
      <c r="B5" s="34"/>
      <c r="C5" s="35" t="s">
        <v>94</v>
      </c>
      <c r="D5" s="35"/>
      <c r="E5" s="35"/>
      <c r="F5" s="35"/>
      <c r="G5" s="35"/>
      <c r="H5" s="35"/>
    </row>
    <row r="6" spans="1:8" ht="30" customHeight="1">
      <c r="A6" s="34" t="s">
        <v>95</v>
      </c>
      <c r="B6" s="34"/>
      <c r="C6" s="35" t="s">
        <v>96</v>
      </c>
      <c r="D6" s="35"/>
      <c r="E6" s="35"/>
      <c r="F6" s="35"/>
      <c r="G6" s="35"/>
      <c r="H6" s="35"/>
    </row>
    <row r="7" spans="1:8" ht="30" customHeight="1">
      <c r="A7" s="34" t="s">
        <v>97</v>
      </c>
      <c r="B7" s="34"/>
      <c r="C7" s="35" t="s">
        <v>98</v>
      </c>
      <c r="D7" s="35"/>
      <c r="E7" s="35"/>
      <c r="F7" s="35"/>
      <c r="G7" s="35"/>
      <c r="H7" s="35"/>
    </row>
    <row r="8" spans="1:8" ht="30" customHeight="1">
      <c r="A8" s="36" t="s">
        <v>5</v>
      </c>
      <c r="B8" s="37"/>
      <c r="C8" s="8"/>
      <c r="D8" s="8" t="s">
        <v>6</v>
      </c>
      <c r="E8" s="8" t="s">
        <v>7</v>
      </c>
      <c r="F8" s="8" t="s">
        <v>8</v>
      </c>
      <c r="G8" s="36" t="s">
        <v>9</v>
      </c>
      <c r="H8" s="37"/>
    </row>
    <row r="9" spans="1:8" ht="30" customHeight="1">
      <c r="A9" s="42"/>
      <c r="B9" s="43"/>
      <c r="C9" s="8" t="s">
        <v>99</v>
      </c>
      <c r="D9" s="8">
        <v>6.64</v>
      </c>
      <c r="E9" s="8">
        <v>6.64</v>
      </c>
      <c r="F9" s="9">
        <v>1</v>
      </c>
      <c r="G9" s="34">
        <f>20*F9</f>
        <v>20</v>
      </c>
      <c r="H9" s="34"/>
    </row>
    <row r="10" spans="1:8" ht="30" customHeight="1">
      <c r="A10" s="48" t="s">
        <v>100</v>
      </c>
      <c r="B10" s="8" t="s">
        <v>14</v>
      </c>
      <c r="C10" s="8" t="s">
        <v>15</v>
      </c>
      <c r="D10" s="48" t="s">
        <v>16</v>
      </c>
      <c r="E10" s="48"/>
      <c r="F10" s="10" t="s">
        <v>17</v>
      </c>
      <c r="G10" s="10" t="s">
        <v>18</v>
      </c>
      <c r="H10" s="10" t="s">
        <v>19</v>
      </c>
    </row>
    <row r="11" spans="1:8" ht="30" customHeight="1">
      <c r="A11" s="59"/>
      <c r="B11" s="48" t="s">
        <v>20</v>
      </c>
      <c r="C11" s="8" t="s">
        <v>21</v>
      </c>
      <c r="D11" s="34" t="s">
        <v>135</v>
      </c>
      <c r="E11" s="34"/>
      <c r="F11" s="12">
        <v>1</v>
      </c>
      <c r="G11" s="12">
        <v>1</v>
      </c>
      <c r="H11" s="8">
        <v>20</v>
      </c>
    </row>
    <row r="12" spans="1:8" ht="30" customHeight="1">
      <c r="A12" s="59"/>
      <c r="B12" s="46"/>
      <c r="C12" s="11"/>
      <c r="D12" s="34"/>
      <c r="E12" s="34"/>
      <c r="F12" s="8"/>
      <c r="G12" s="8"/>
      <c r="H12" s="8"/>
    </row>
    <row r="13" spans="1:8" ht="30" customHeight="1">
      <c r="A13" s="59"/>
      <c r="B13" s="46"/>
      <c r="C13" s="11"/>
      <c r="D13" s="34"/>
      <c r="E13" s="34"/>
      <c r="F13" s="8"/>
      <c r="G13" s="8"/>
      <c r="H13" s="8"/>
    </row>
    <row r="14" spans="1:8" ht="30" customHeight="1">
      <c r="A14" s="59"/>
      <c r="B14" s="46"/>
      <c r="C14" s="11"/>
      <c r="D14" s="48"/>
      <c r="E14" s="48"/>
      <c r="F14" s="10"/>
      <c r="G14" s="10"/>
      <c r="H14" s="10"/>
    </row>
    <row r="15" spans="1:8" ht="30" customHeight="1">
      <c r="A15" s="59"/>
      <c r="B15" s="34" t="s">
        <v>23</v>
      </c>
      <c r="C15" s="11" t="s">
        <v>24</v>
      </c>
      <c r="D15" s="34" t="s">
        <v>136</v>
      </c>
      <c r="E15" s="34"/>
      <c r="F15" s="19">
        <v>1</v>
      </c>
      <c r="G15" s="19">
        <v>1</v>
      </c>
      <c r="H15" s="8">
        <v>7</v>
      </c>
    </row>
    <row r="16" spans="1:8" ht="30" customHeight="1">
      <c r="A16" s="59"/>
      <c r="B16" s="34"/>
      <c r="C16" s="11" t="s">
        <v>26</v>
      </c>
      <c r="D16" s="34" t="s">
        <v>137</v>
      </c>
      <c r="E16" s="34"/>
      <c r="F16" s="20">
        <v>1</v>
      </c>
      <c r="G16" s="20">
        <v>1</v>
      </c>
      <c r="H16" s="8">
        <v>7</v>
      </c>
    </row>
    <row r="17" spans="1:8" ht="30" customHeight="1">
      <c r="A17" s="59"/>
      <c r="B17" s="34"/>
      <c r="C17" s="11" t="s">
        <v>121</v>
      </c>
      <c r="D17" s="34" t="s">
        <v>138</v>
      </c>
      <c r="E17" s="34"/>
      <c r="F17" s="16" t="s">
        <v>139</v>
      </c>
      <c r="G17" s="16" t="s">
        <v>139</v>
      </c>
      <c r="H17" s="8">
        <v>6</v>
      </c>
    </row>
    <row r="18" spans="1:8" ht="30" customHeight="1">
      <c r="A18" s="59"/>
      <c r="B18" s="34"/>
      <c r="C18" s="11"/>
      <c r="D18" s="34"/>
      <c r="E18" s="34"/>
      <c r="F18" s="8"/>
      <c r="G18" s="8"/>
      <c r="H18" s="8"/>
    </row>
    <row r="19" spans="1:8" ht="30" customHeight="1">
      <c r="A19" s="59"/>
      <c r="B19" s="34" t="s">
        <v>28</v>
      </c>
      <c r="C19" s="8" t="s">
        <v>124</v>
      </c>
      <c r="D19" s="60" t="s">
        <v>140</v>
      </c>
      <c r="E19" s="60"/>
      <c r="F19" s="12">
        <v>1</v>
      </c>
      <c r="G19" s="12">
        <v>1</v>
      </c>
      <c r="H19" s="8">
        <v>29</v>
      </c>
    </row>
    <row r="20" spans="1:8" ht="30" customHeight="1">
      <c r="A20" s="59"/>
      <c r="B20" s="34"/>
      <c r="C20" s="11"/>
      <c r="D20" s="34"/>
      <c r="E20" s="34"/>
      <c r="F20" s="8"/>
      <c r="G20" s="8"/>
      <c r="H20" s="8"/>
    </row>
    <row r="21" spans="1:8" ht="30" customHeight="1">
      <c r="A21" s="59"/>
      <c r="B21" s="34"/>
      <c r="C21" s="11"/>
      <c r="D21" s="34"/>
      <c r="E21" s="34"/>
      <c r="F21" s="8"/>
      <c r="G21" s="8"/>
      <c r="H21" s="8"/>
    </row>
    <row r="22" spans="1:8" ht="30" customHeight="1">
      <c r="A22" s="59"/>
      <c r="B22" s="34"/>
      <c r="C22" s="11"/>
      <c r="D22" s="50"/>
      <c r="E22" s="51"/>
      <c r="F22" s="8"/>
      <c r="G22" s="8"/>
      <c r="H22" s="8"/>
    </row>
    <row r="23" spans="1:8" ht="30" customHeight="1">
      <c r="A23" s="46"/>
      <c r="B23" s="34" t="s">
        <v>108</v>
      </c>
      <c r="C23" s="8" t="s">
        <v>109</v>
      </c>
      <c r="D23" s="50" t="s">
        <v>130</v>
      </c>
      <c r="E23" s="51"/>
      <c r="F23" s="8" t="s">
        <v>141</v>
      </c>
      <c r="G23" s="8" t="s">
        <v>141</v>
      </c>
      <c r="H23" s="8">
        <v>9</v>
      </c>
    </row>
    <row r="24" spans="1:8" ht="30" customHeight="1">
      <c r="A24" s="47"/>
      <c r="B24" s="34"/>
      <c r="C24" s="11"/>
      <c r="D24" s="34"/>
      <c r="E24" s="34"/>
      <c r="F24" s="8"/>
      <c r="G24" s="8"/>
      <c r="H24" s="8"/>
    </row>
    <row r="25" spans="1:8" ht="30" customHeight="1">
      <c r="A25" s="8" t="s">
        <v>37</v>
      </c>
      <c r="B25" s="34">
        <f>G9+H11+H15+H16+H17+H19+H23</f>
        <v>98</v>
      </c>
      <c r="C25" s="34"/>
      <c r="D25" s="34"/>
      <c r="E25" s="34"/>
      <c r="F25" s="34"/>
      <c r="G25" s="34"/>
      <c r="H25" s="34"/>
    </row>
    <row r="26" spans="1:8" ht="158.1" customHeight="1">
      <c r="A26" s="34" t="s">
        <v>38</v>
      </c>
      <c r="B26" s="34"/>
      <c r="C26" s="35" t="s">
        <v>75</v>
      </c>
      <c r="D26" s="35"/>
      <c r="E26" s="35"/>
      <c r="F26" s="35"/>
      <c r="G26" s="35"/>
      <c r="H26" s="35"/>
    </row>
    <row r="27" spans="1:8" ht="162.94999999999999" customHeight="1">
      <c r="A27" s="34" t="s">
        <v>40</v>
      </c>
      <c r="B27" s="34"/>
      <c r="C27" s="35" t="s">
        <v>75</v>
      </c>
      <c r="D27" s="35"/>
      <c r="E27" s="35"/>
      <c r="F27" s="35"/>
      <c r="G27" s="35"/>
      <c r="H27" s="35"/>
    </row>
    <row r="28" spans="1:8" ht="161.1" customHeight="1">
      <c r="A28" s="34" t="s">
        <v>42</v>
      </c>
      <c r="B28" s="34"/>
      <c r="C28" s="34" t="s">
        <v>142</v>
      </c>
      <c r="D28" s="34"/>
      <c r="E28" s="34"/>
      <c r="F28" s="34"/>
      <c r="G28" s="34"/>
      <c r="H28" s="34"/>
    </row>
    <row r="29" spans="1:8" ht="134.1" customHeight="1">
      <c r="A29" s="44" t="s">
        <v>44</v>
      </c>
      <c r="B29" s="45"/>
      <c r="C29" s="45"/>
      <c r="D29" s="45"/>
      <c r="E29" s="45"/>
      <c r="F29" s="45"/>
      <c r="G29" s="45"/>
      <c r="H29" s="45"/>
    </row>
  </sheetData>
  <mergeCells count="44">
    <mergeCell ref="A8:B9"/>
    <mergeCell ref="A27:B27"/>
    <mergeCell ref="C27:H27"/>
    <mergeCell ref="A28:B28"/>
    <mergeCell ref="C28:H28"/>
    <mergeCell ref="D13:E13"/>
    <mergeCell ref="D14:E14"/>
    <mergeCell ref="D15:E15"/>
    <mergeCell ref="D16:E16"/>
    <mergeCell ref="D17:E17"/>
    <mergeCell ref="G8:H8"/>
    <mergeCell ref="G9:H9"/>
    <mergeCell ref="D10:E10"/>
    <mergeCell ref="D11:E11"/>
    <mergeCell ref="D12:E12"/>
    <mergeCell ref="A29:H29"/>
    <mergeCell ref="D23:E23"/>
    <mergeCell ref="D24:E24"/>
    <mergeCell ref="B25:H25"/>
    <mergeCell ref="A26:B26"/>
    <mergeCell ref="C26:H26"/>
    <mergeCell ref="A10:A24"/>
    <mergeCell ref="B11:B14"/>
    <mergeCell ref="B15:B18"/>
    <mergeCell ref="B19:B22"/>
    <mergeCell ref="B23:B24"/>
    <mergeCell ref="D18:E18"/>
    <mergeCell ref="D19:E19"/>
    <mergeCell ref="D20:E20"/>
    <mergeCell ref="D21:E21"/>
    <mergeCell ref="D22:E22"/>
    <mergeCell ref="A5:B5"/>
    <mergeCell ref="C5:H5"/>
    <mergeCell ref="A6:B6"/>
    <mergeCell ref="C6:H6"/>
    <mergeCell ref="A7:B7"/>
    <mergeCell ref="C7:H7"/>
    <mergeCell ref="A1:H1"/>
    <mergeCell ref="A2:H2"/>
    <mergeCell ref="A3:B3"/>
    <mergeCell ref="C3:H3"/>
    <mergeCell ref="A4:B4"/>
    <mergeCell ref="C4:E4"/>
    <mergeCell ref="F4:G4"/>
  </mergeCells>
  <phoneticPr fontId="17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9" workbookViewId="0">
      <selection activeCell="K29" sqref="K29"/>
    </sheetView>
  </sheetViews>
  <sheetFormatPr defaultColWidth="9" defaultRowHeight="13.5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spans="1:8" ht="42.95" customHeight="1">
      <c r="A1" s="58" t="s">
        <v>143</v>
      </c>
      <c r="B1" s="58"/>
      <c r="C1" s="58"/>
      <c r="D1" s="58"/>
      <c r="E1" s="58"/>
      <c r="F1" s="58"/>
      <c r="G1" s="58"/>
      <c r="H1" s="58"/>
    </row>
    <row r="2" spans="1:8" ht="21" customHeight="1">
      <c r="A2" s="33" t="s">
        <v>144</v>
      </c>
      <c r="B2" s="33"/>
      <c r="C2" s="33"/>
      <c r="D2" s="33"/>
      <c r="E2" s="33"/>
      <c r="F2" s="33"/>
      <c r="G2" s="33"/>
      <c r="H2" s="33"/>
    </row>
    <row r="3" spans="1:8" ht="30" customHeight="1">
      <c r="A3" s="34" t="s">
        <v>52</v>
      </c>
      <c r="B3" s="34"/>
      <c r="C3" s="34" t="s">
        <v>81</v>
      </c>
      <c r="D3" s="34"/>
      <c r="E3" s="34"/>
      <c r="F3" s="34"/>
      <c r="G3" s="34"/>
      <c r="H3" s="34"/>
    </row>
    <row r="4" spans="1:8" ht="30" customHeight="1">
      <c r="A4" s="34" t="s">
        <v>90</v>
      </c>
      <c r="B4" s="34"/>
      <c r="C4" s="35" t="s">
        <v>69</v>
      </c>
      <c r="D4" s="35"/>
      <c r="E4" s="35"/>
      <c r="F4" s="34" t="s">
        <v>92</v>
      </c>
      <c r="G4" s="34"/>
      <c r="H4" s="8" t="s">
        <v>74</v>
      </c>
    </row>
    <row r="5" spans="1:8" ht="30" customHeight="1">
      <c r="A5" s="34" t="s">
        <v>93</v>
      </c>
      <c r="B5" s="34"/>
      <c r="C5" s="35" t="s">
        <v>94</v>
      </c>
      <c r="D5" s="35"/>
      <c r="E5" s="35"/>
      <c r="F5" s="35"/>
      <c r="G5" s="35"/>
      <c r="H5" s="35"/>
    </row>
    <row r="6" spans="1:8" ht="30" customHeight="1">
      <c r="A6" s="34" t="s">
        <v>95</v>
      </c>
      <c r="B6" s="34"/>
      <c r="C6" s="35" t="s">
        <v>96</v>
      </c>
      <c r="D6" s="35"/>
      <c r="E6" s="35"/>
      <c r="F6" s="35"/>
      <c r="G6" s="35"/>
      <c r="H6" s="35"/>
    </row>
    <row r="7" spans="1:8" ht="30" customHeight="1">
      <c r="A7" s="34" t="s">
        <v>97</v>
      </c>
      <c r="B7" s="34"/>
      <c r="C7" s="35" t="s">
        <v>98</v>
      </c>
      <c r="D7" s="35"/>
      <c r="E7" s="35"/>
      <c r="F7" s="35"/>
      <c r="G7" s="35"/>
      <c r="H7" s="35"/>
    </row>
    <row r="8" spans="1:8" ht="30" customHeight="1">
      <c r="A8" s="36" t="s">
        <v>5</v>
      </c>
      <c r="B8" s="37"/>
      <c r="C8" s="8"/>
      <c r="D8" s="8" t="s">
        <v>6</v>
      </c>
      <c r="E8" s="8" t="s">
        <v>7</v>
      </c>
      <c r="F8" s="8" t="s">
        <v>8</v>
      </c>
      <c r="G8" s="36" t="s">
        <v>9</v>
      </c>
      <c r="H8" s="37"/>
    </row>
    <row r="9" spans="1:8" ht="30" customHeight="1">
      <c r="A9" s="42"/>
      <c r="B9" s="43"/>
      <c r="C9" s="8" t="s">
        <v>99</v>
      </c>
      <c r="D9" s="8">
        <v>16.11</v>
      </c>
      <c r="E9" s="8">
        <v>16.11</v>
      </c>
      <c r="F9" s="9">
        <f>E9/D9</f>
        <v>1</v>
      </c>
      <c r="G9" s="34">
        <f>20*F9</f>
        <v>20</v>
      </c>
      <c r="H9" s="34"/>
    </row>
    <row r="10" spans="1:8" ht="30" customHeight="1">
      <c r="A10" s="48" t="s">
        <v>100</v>
      </c>
      <c r="B10" s="8" t="s">
        <v>14</v>
      </c>
      <c r="C10" s="8" t="s">
        <v>15</v>
      </c>
      <c r="D10" s="48" t="s">
        <v>16</v>
      </c>
      <c r="E10" s="48"/>
      <c r="F10" s="10" t="s">
        <v>17</v>
      </c>
      <c r="G10" s="10" t="s">
        <v>18</v>
      </c>
      <c r="H10" s="10" t="s">
        <v>19</v>
      </c>
    </row>
    <row r="11" spans="1:8" ht="30" customHeight="1">
      <c r="A11" s="59"/>
      <c r="B11" s="48" t="s">
        <v>20</v>
      </c>
      <c r="C11" s="8" t="s">
        <v>21</v>
      </c>
      <c r="D11" s="34" t="s">
        <v>145</v>
      </c>
      <c r="E11" s="34"/>
      <c r="F11" s="8" t="s">
        <v>146</v>
      </c>
      <c r="G11" s="8" t="s">
        <v>146</v>
      </c>
      <c r="H11" s="8">
        <v>20</v>
      </c>
    </row>
    <row r="12" spans="1:8" ht="30" customHeight="1">
      <c r="A12" s="59"/>
      <c r="B12" s="46"/>
      <c r="C12" s="11"/>
      <c r="D12" s="34"/>
      <c r="E12" s="34"/>
      <c r="F12" s="8"/>
      <c r="G12" s="8"/>
      <c r="H12" s="8"/>
    </row>
    <row r="13" spans="1:8" ht="30" customHeight="1">
      <c r="A13" s="59"/>
      <c r="B13" s="46"/>
      <c r="C13" s="11"/>
      <c r="D13" s="34"/>
      <c r="E13" s="34"/>
      <c r="F13" s="8"/>
      <c r="G13" s="8"/>
      <c r="H13" s="8"/>
    </row>
    <row r="14" spans="1:8" ht="30" customHeight="1">
      <c r="A14" s="59"/>
      <c r="B14" s="46"/>
      <c r="C14" s="11"/>
      <c r="D14" s="48"/>
      <c r="E14" s="48"/>
      <c r="F14" s="10"/>
      <c r="G14" s="10"/>
      <c r="H14" s="10"/>
    </row>
    <row r="15" spans="1:8" ht="30" customHeight="1">
      <c r="A15" s="59"/>
      <c r="B15" s="34" t="s">
        <v>23</v>
      </c>
      <c r="C15" s="8" t="s">
        <v>24</v>
      </c>
      <c r="D15" s="34" t="s">
        <v>147</v>
      </c>
      <c r="E15" s="34"/>
      <c r="F15" s="8">
        <v>1297</v>
      </c>
      <c r="G15" s="8">
        <v>1297</v>
      </c>
      <c r="H15" s="8">
        <v>10</v>
      </c>
    </row>
    <row r="16" spans="1:8" ht="30" customHeight="1">
      <c r="A16" s="59"/>
      <c r="B16" s="34"/>
      <c r="C16" s="8" t="s">
        <v>26</v>
      </c>
      <c r="D16" s="34" t="s">
        <v>148</v>
      </c>
      <c r="E16" s="34"/>
      <c r="F16" s="8" t="s">
        <v>129</v>
      </c>
      <c r="G16" s="8" t="s">
        <v>129</v>
      </c>
      <c r="H16" s="8">
        <v>10</v>
      </c>
    </row>
    <row r="17" spans="1:8" ht="30" customHeight="1">
      <c r="A17" s="59"/>
      <c r="B17" s="34"/>
      <c r="C17" s="11"/>
      <c r="D17" s="34"/>
      <c r="E17" s="34"/>
      <c r="F17" s="8"/>
      <c r="G17" s="8"/>
      <c r="H17" s="8"/>
    </row>
    <row r="18" spans="1:8" ht="30" customHeight="1">
      <c r="A18" s="59"/>
      <c r="B18" s="34"/>
      <c r="C18" s="11"/>
      <c r="D18" s="34"/>
      <c r="E18" s="34"/>
      <c r="F18" s="8"/>
      <c r="G18" s="8"/>
      <c r="H18" s="8"/>
    </row>
    <row r="19" spans="1:8" ht="30" customHeight="1">
      <c r="A19" s="59"/>
      <c r="B19" s="34" t="s">
        <v>28</v>
      </c>
      <c r="C19" s="48" t="s">
        <v>124</v>
      </c>
      <c r="D19" s="34" t="s">
        <v>149</v>
      </c>
      <c r="E19" s="34"/>
      <c r="F19" s="8" t="s">
        <v>150</v>
      </c>
      <c r="G19" s="8" t="s">
        <v>150</v>
      </c>
      <c r="H19" s="8">
        <v>15</v>
      </c>
    </row>
    <row r="20" spans="1:8" ht="30" customHeight="1">
      <c r="A20" s="59"/>
      <c r="B20" s="34"/>
      <c r="C20" s="47"/>
      <c r="D20" s="34" t="s">
        <v>151</v>
      </c>
      <c r="E20" s="34"/>
      <c r="F20" s="8" t="s">
        <v>152</v>
      </c>
      <c r="G20" s="8" t="s">
        <v>152</v>
      </c>
      <c r="H20" s="8">
        <v>15</v>
      </c>
    </row>
    <row r="21" spans="1:8" ht="30" customHeight="1">
      <c r="A21" s="59"/>
      <c r="B21" s="34"/>
      <c r="C21" s="11"/>
      <c r="D21" s="34"/>
      <c r="E21" s="34"/>
      <c r="F21" s="8"/>
      <c r="G21" s="8"/>
      <c r="H21" s="8"/>
    </row>
    <row r="22" spans="1:8" ht="30" customHeight="1">
      <c r="A22" s="59"/>
      <c r="B22" s="34"/>
      <c r="C22" s="11"/>
      <c r="D22" s="50"/>
      <c r="E22" s="51"/>
      <c r="F22" s="8"/>
      <c r="G22" s="8"/>
      <c r="H22" s="8"/>
    </row>
    <row r="23" spans="1:8" ht="30" customHeight="1">
      <c r="A23" s="46"/>
      <c r="B23" s="34" t="s">
        <v>108</v>
      </c>
      <c r="C23" s="14" t="s">
        <v>109</v>
      </c>
      <c r="D23" s="50" t="s">
        <v>153</v>
      </c>
      <c r="E23" s="51"/>
      <c r="F23" s="8" t="s">
        <v>129</v>
      </c>
      <c r="G23" s="8" t="s">
        <v>129</v>
      </c>
      <c r="H23" s="8">
        <v>10</v>
      </c>
    </row>
    <row r="24" spans="1:8" ht="30" customHeight="1">
      <c r="A24" s="47"/>
      <c r="B24" s="34"/>
      <c r="C24" s="11"/>
      <c r="D24" s="34"/>
      <c r="E24" s="34"/>
      <c r="F24" s="8"/>
      <c r="G24" s="8"/>
      <c r="H24" s="8"/>
    </row>
    <row r="25" spans="1:8" ht="30" customHeight="1">
      <c r="A25" s="8" t="s">
        <v>37</v>
      </c>
      <c r="B25" s="34">
        <f>G9+H11+H15+H16+H19+H20+H23</f>
        <v>100</v>
      </c>
      <c r="C25" s="34"/>
      <c r="D25" s="34"/>
      <c r="E25" s="34"/>
      <c r="F25" s="34"/>
      <c r="G25" s="34"/>
      <c r="H25" s="34"/>
    </row>
    <row r="26" spans="1:8" ht="153" customHeight="1">
      <c r="A26" s="34" t="s">
        <v>38</v>
      </c>
      <c r="B26" s="34"/>
      <c r="C26" s="35" t="s">
        <v>75</v>
      </c>
      <c r="D26" s="35"/>
      <c r="E26" s="35"/>
      <c r="F26" s="35"/>
      <c r="G26" s="35"/>
      <c r="H26" s="35"/>
    </row>
    <row r="27" spans="1:8" ht="144.94999999999999" customHeight="1">
      <c r="A27" s="34" t="s">
        <v>40</v>
      </c>
      <c r="B27" s="34"/>
      <c r="C27" s="35" t="s">
        <v>75</v>
      </c>
      <c r="D27" s="35"/>
      <c r="E27" s="35"/>
      <c r="F27" s="35"/>
      <c r="G27" s="35"/>
      <c r="H27" s="35"/>
    </row>
    <row r="28" spans="1:8" ht="159.94999999999999" customHeight="1">
      <c r="A28" s="34" t="s">
        <v>42</v>
      </c>
      <c r="B28" s="34"/>
      <c r="C28" s="34" t="s">
        <v>154</v>
      </c>
      <c r="D28" s="34"/>
      <c r="E28" s="34"/>
      <c r="F28" s="34"/>
      <c r="G28" s="34"/>
      <c r="H28" s="34"/>
    </row>
    <row r="29" spans="1:8" ht="134.1" customHeight="1">
      <c r="A29" s="44" t="s">
        <v>44</v>
      </c>
      <c r="B29" s="45"/>
      <c r="C29" s="45"/>
      <c r="D29" s="45"/>
      <c r="E29" s="45"/>
      <c r="F29" s="45"/>
      <c r="G29" s="45"/>
      <c r="H29" s="45"/>
    </row>
  </sheetData>
  <mergeCells count="45">
    <mergeCell ref="A8:B9"/>
    <mergeCell ref="A27:B27"/>
    <mergeCell ref="C27:H27"/>
    <mergeCell ref="A28:B28"/>
    <mergeCell ref="C28:H28"/>
    <mergeCell ref="D22:E22"/>
    <mergeCell ref="D13:E13"/>
    <mergeCell ref="D14:E14"/>
    <mergeCell ref="D15:E15"/>
    <mergeCell ref="D16:E16"/>
    <mergeCell ref="D17:E17"/>
    <mergeCell ref="G8:H8"/>
    <mergeCell ref="G9:H9"/>
    <mergeCell ref="D10:E10"/>
    <mergeCell ref="D11:E11"/>
    <mergeCell ref="D12:E12"/>
    <mergeCell ref="A29:H29"/>
    <mergeCell ref="D23:E23"/>
    <mergeCell ref="D24:E24"/>
    <mergeCell ref="B25:H25"/>
    <mergeCell ref="A26:B26"/>
    <mergeCell ref="C26:H26"/>
    <mergeCell ref="A10:A24"/>
    <mergeCell ref="B11:B14"/>
    <mergeCell ref="B15:B18"/>
    <mergeCell ref="B19:B22"/>
    <mergeCell ref="B23:B24"/>
    <mergeCell ref="C19:C20"/>
    <mergeCell ref="D18:E18"/>
    <mergeCell ref="D19:E19"/>
    <mergeCell ref="D20:E20"/>
    <mergeCell ref="D21:E21"/>
    <mergeCell ref="A5:B5"/>
    <mergeCell ref="C5:H5"/>
    <mergeCell ref="A6:B6"/>
    <mergeCell ref="C6:H6"/>
    <mergeCell ref="A7:B7"/>
    <mergeCell ref="C7:H7"/>
    <mergeCell ref="A1:H1"/>
    <mergeCell ref="A2:H2"/>
    <mergeCell ref="A3:B3"/>
    <mergeCell ref="C3:H3"/>
    <mergeCell ref="A4:B4"/>
    <mergeCell ref="C4:E4"/>
    <mergeCell ref="F4:G4"/>
  </mergeCells>
  <phoneticPr fontId="17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7" workbookViewId="0">
      <selection activeCell="O21" sqref="O21"/>
    </sheetView>
  </sheetViews>
  <sheetFormatPr defaultColWidth="9" defaultRowHeight="13.5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spans="1:8" ht="42.95" customHeight="1">
      <c r="A1" s="58" t="s">
        <v>155</v>
      </c>
      <c r="B1" s="58"/>
      <c r="C1" s="58"/>
      <c r="D1" s="58"/>
      <c r="E1" s="58"/>
      <c r="F1" s="58"/>
      <c r="G1" s="58"/>
      <c r="H1" s="58"/>
    </row>
    <row r="2" spans="1:8" ht="21" customHeight="1">
      <c r="A2" s="33" t="s">
        <v>144</v>
      </c>
      <c r="B2" s="33"/>
      <c r="C2" s="33"/>
      <c r="D2" s="33"/>
      <c r="E2" s="33"/>
      <c r="F2" s="33"/>
      <c r="G2" s="33"/>
      <c r="H2" s="33"/>
    </row>
    <row r="3" spans="1:8" ht="30" customHeight="1">
      <c r="A3" s="34" t="s">
        <v>52</v>
      </c>
      <c r="B3" s="34"/>
      <c r="C3" s="34" t="s">
        <v>82</v>
      </c>
      <c r="D3" s="34"/>
      <c r="E3" s="34"/>
      <c r="F3" s="34"/>
      <c r="G3" s="34"/>
      <c r="H3" s="34"/>
    </row>
    <row r="4" spans="1:8" ht="30" customHeight="1">
      <c r="A4" s="34" t="s">
        <v>90</v>
      </c>
      <c r="B4" s="34"/>
      <c r="C4" s="35" t="s">
        <v>69</v>
      </c>
      <c r="D4" s="35"/>
      <c r="E4" s="35"/>
      <c r="F4" s="34" t="s">
        <v>92</v>
      </c>
      <c r="G4" s="34"/>
      <c r="H4" s="8" t="s">
        <v>77</v>
      </c>
    </row>
    <row r="5" spans="1:8" ht="30" customHeight="1">
      <c r="A5" s="34" t="s">
        <v>93</v>
      </c>
      <c r="B5" s="34"/>
      <c r="C5" s="35" t="s">
        <v>94</v>
      </c>
      <c r="D5" s="35"/>
      <c r="E5" s="35"/>
      <c r="F5" s="35"/>
      <c r="G5" s="35"/>
      <c r="H5" s="35"/>
    </row>
    <row r="6" spans="1:8" ht="30" customHeight="1">
      <c r="A6" s="34" t="s">
        <v>95</v>
      </c>
      <c r="B6" s="34"/>
      <c r="C6" s="35" t="s">
        <v>96</v>
      </c>
      <c r="D6" s="35"/>
      <c r="E6" s="35"/>
      <c r="F6" s="35"/>
      <c r="G6" s="35"/>
      <c r="H6" s="35"/>
    </row>
    <row r="7" spans="1:8" ht="30" customHeight="1">
      <c r="A7" s="34" t="s">
        <v>97</v>
      </c>
      <c r="B7" s="34"/>
      <c r="C7" s="35" t="s">
        <v>98</v>
      </c>
      <c r="D7" s="35"/>
      <c r="E7" s="35"/>
      <c r="F7" s="35"/>
      <c r="G7" s="35"/>
      <c r="H7" s="35"/>
    </row>
    <row r="8" spans="1:8" ht="30" customHeight="1">
      <c r="A8" s="36" t="s">
        <v>5</v>
      </c>
      <c r="B8" s="37"/>
      <c r="C8" s="8"/>
      <c r="D8" s="8" t="s">
        <v>6</v>
      </c>
      <c r="E8" s="8" t="s">
        <v>7</v>
      </c>
      <c r="F8" s="8" t="s">
        <v>8</v>
      </c>
      <c r="G8" s="36" t="s">
        <v>9</v>
      </c>
      <c r="H8" s="37"/>
    </row>
    <row r="9" spans="1:8" ht="30" customHeight="1">
      <c r="A9" s="42"/>
      <c r="B9" s="43"/>
      <c r="C9" s="8" t="s">
        <v>99</v>
      </c>
      <c r="D9" s="8">
        <v>17</v>
      </c>
      <c r="E9" s="8">
        <v>13.8</v>
      </c>
      <c r="F9" s="9">
        <f>E9/D9</f>
        <v>0.81176470588235305</v>
      </c>
      <c r="G9" s="49">
        <f>20*F9</f>
        <v>16.235294117647101</v>
      </c>
      <c r="H9" s="49"/>
    </row>
    <row r="10" spans="1:8" ht="30" customHeight="1">
      <c r="A10" s="48" t="s">
        <v>100</v>
      </c>
      <c r="B10" s="8" t="s">
        <v>14</v>
      </c>
      <c r="C10" s="8" t="s">
        <v>15</v>
      </c>
      <c r="D10" s="48" t="s">
        <v>16</v>
      </c>
      <c r="E10" s="48"/>
      <c r="F10" s="10" t="s">
        <v>17</v>
      </c>
      <c r="G10" s="10" t="s">
        <v>18</v>
      </c>
      <c r="H10" s="10" t="s">
        <v>19</v>
      </c>
    </row>
    <row r="11" spans="1:8" ht="30" customHeight="1">
      <c r="A11" s="59"/>
      <c r="B11" s="36" t="s">
        <v>20</v>
      </c>
      <c r="C11" s="8" t="s">
        <v>21</v>
      </c>
      <c r="D11" s="51" t="s">
        <v>156</v>
      </c>
      <c r="E11" s="34"/>
      <c r="F11" s="8">
        <v>17</v>
      </c>
      <c r="G11" s="8">
        <v>13.8</v>
      </c>
      <c r="H11" s="8">
        <v>5.6</v>
      </c>
    </row>
    <row r="12" spans="1:8" ht="30" customHeight="1">
      <c r="A12" s="59"/>
      <c r="B12" s="59"/>
      <c r="C12" s="8" t="s">
        <v>157</v>
      </c>
      <c r="D12" s="51" t="s">
        <v>158</v>
      </c>
      <c r="E12" s="34"/>
      <c r="F12" s="8">
        <v>100</v>
      </c>
      <c r="G12" s="8">
        <v>100</v>
      </c>
      <c r="H12" s="8">
        <v>7</v>
      </c>
    </row>
    <row r="13" spans="1:8" ht="30" customHeight="1">
      <c r="A13" s="59"/>
      <c r="B13" s="59"/>
      <c r="C13" s="8" t="s">
        <v>159</v>
      </c>
      <c r="D13" s="51" t="s">
        <v>160</v>
      </c>
      <c r="E13" s="34"/>
      <c r="F13" s="8">
        <v>150</v>
      </c>
      <c r="G13" s="8">
        <v>150</v>
      </c>
      <c r="H13" s="8">
        <v>6</v>
      </c>
    </row>
    <row r="14" spans="1:8" ht="30" customHeight="1">
      <c r="A14" s="59"/>
      <c r="B14" s="59"/>
      <c r="C14" s="11"/>
      <c r="D14" s="37"/>
      <c r="E14" s="48"/>
      <c r="F14" s="10"/>
      <c r="G14" s="10"/>
      <c r="H14" s="10"/>
    </row>
    <row r="15" spans="1:8" ht="30" customHeight="1">
      <c r="A15" s="59"/>
      <c r="B15" s="50" t="s">
        <v>23</v>
      </c>
      <c r="C15" s="8" t="s">
        <v>24</v>
      </c>
      <c r="D15" s="51" t="s">
        <v>161</v>
      </c>
      <c r="E15" s="34"/>
      <c r="F15" s="8">
        <v>1297</v>
      </c>
      <c r="G15" s="8">
        <v>1297</v>
      </c>
      <c r="H15" s="8">
        <v>7</v>
      </c>
    </row>
    <row r="16" spans="1:8" ht="30" customHeight="1">
      <c r="A16" s="59"/>
      <c r="B16" s="50"/>
      <c r="C16" s="8" t="s">
        <v>26</v>
      </c>
      <c r="D16" s="51" t="s">
        <v>162</v>
      </c>
      <c r="E16" s="34"/>
      <c r="F16" s="8">
        <v>0</v>
      </c>
      <c r="G16" s="8">
        <v>0</v>
      </c>
      <c r="H16" s="8">
        <v>7</v>
      </c>
    </row>
    <row r="17" spans="1:8" ht="30" customHeight="1">
      <c r="A17" s="59"/>
      <c r="B17" s="50"/>
      <c r="C17" s="8" t="s">
        <v>121</v>
      </c>
      <c r="D17" s="51" t="s">
        <v>163</v>
      </c>
      <c r="E17" s="34"/>
      <c r="F17" s="8" t="s">
        <v>123</v>
      </c>
      <c r="G17" s="8" t="s">
        <v>123</v>
      </c>
      <c r="H17" s="8">
        <v>6</v>
      </c>
    </row>
    <row r="18" spans="1:8" ht="30" customHeight="1">
      <c r="A18" s="59"/>
      <c r="B18" s="34"/>
      <c r="C18" s="28"/>
      <c r="D18" s="34"/>
      <c r="E18" s="34"/>
      <c r="F18" s="8"/>
      <c r="G18" s="8"/>
      <c r="H18" s="8"/>
    </row>
    <row r="19" spans="1:8" ht="30" customHeight="1">
      <c r="A19" s="59"/>
      <c r="B19" s="34" t="s">
        <v>28</v>
      </c>
      <c r="C19" s="8" t="s">
        <v>164</v>
      </c>
      <c r="D19" s="34" t="s">
        <v>165</v>
      </c>
      <c r="E19" s="34"/>
      <c r="F19" s="8">
        <v>0</v>
      </c>
      <c r="G19" s="8">
        <v>0</v>
      </c>
      <c r="H19" s="8">
        <v>10</v>
      </c>
    </row>
    <row r="20" spans="1:8" ht="30" customHeight="1">
      <c r="A20" s="59"/>
      <c r="B20" s="34"/>
      <c r="C20" s="8" t="s">
        <v>124</v>
      </c>
      <c r="D20" s="34" t="s">
        <v>166</v>
      </c>
      <c r="E20" s="34"/>
      <c r="F20" s="14" t="s">
        <v>167</v>
      </c>
      <c r="G20" s="14" t="s">
        <v>167</v>
      </c>
      <c r="H20" s="8">
        <v>10</v>
      </c>
    </row>
    <row r="21" spans="1:8" ht="30" customHeight="1">
      <c r="A21" s="59"/>
      <c r="B21" s="34"/>
      <c r="C21" s="8" t="s">
        <v>127</v>
      </c>
      <c r="D21" s="34" t="s">
        <v>168</v>
      </c>
      <c r="E21" s="34"/>
      <c r="F21" s="8" t="s">
        <v>169</v>
      </c>
      <c r="G21" s="8" t="s">
        <v>169</v>
      </c>
      <c r="H21" s="8">
        <v>10</v>
      </c>
    </row>
    <row r="22" spans="1:8" ht="30" customHeight="1">
      <c r="A22" s="59"/>
      <c r="B22" s="34"/>
      <c r="C22" s="11"/>
      <c r="D22" s="50"/>
      <c r="E22" s="51"/>
      <c r="F22" s="8"/>
      <c r="G22" s="8"/>
      <c r="H22" s="8"/>
    </row>
    <row r="23" spans="1:8" ht="30" customHeight="1">
      <c r="A23" s="46"/>
      <c r="B23" s="34" t="s">
        <v>108</v>
      </c>
      <c r="C23" s="14" t="s">
        <v>109</v>
      </c>
      <c r="D23" s="50" t="s">
        <v>170</v>
      </c>
      <c r="E23" s="51"/>
      <c r="F23" s="8" t="s">
        <v>171</v>
      </c>
      <c r="G23" s="8" t="s">
        <v>171</v>
      </c>
      <c r="H23" s="8">
        <v>10</v>
      </c>
    </row>
    <row r="24" spans="1:8" ht="30" customHeight="1">
      <c r="A24" s="47"/>
      <c r="B24" s="34"/>
      <c r="C24" s="11"/>
      <c r="D24" s="34"/>
      <c r="E24" s="34"/>
      <c r="F24" s="8"/>
      <c r="G24" s="8"/>
      <c r="H24" s="8"/>
    </row>
    <row r="25" spans="1:8" ht="30" customHeight="1">
      <c r="A25" s="8" t="s">
        <v>37</v>
      </c>
      <c r="B25" s="34">
        <f>ROUND((G9+H11+H12+H13+H15+H16+H17+H19+H20+H21+H23),2)</f>
        <v>94.84</v>
      </c>
      <c r="C25" s="34"/>
      <c r="D25" s="34"/>
      <c r="E25" s="34"/>
      <c r="F25" s="34"/>
      <c r="G25" s="34"/>
      <c r="H25" s="34"/>
    </row>
    <row r="26" spans="1:8" ht="158.1" customHeight="1">
      <c r="A26" s="34" t="s">
        <v>38</v>
      </c>
      <c r="B26" s="34"/>
      <c r="C26" s="35" t="s">
        <v>223</v>
      </c>
      <c r="D26" s="35"/>
      <c r="E26" s="35"/>
      <c r="F26" s="35"/>
      <c r="G26" s="35"/>
      <c r="H26" s="35"/>
    </row>
    <row r="27" spans="1:8" ht="159" customHeight="1">
      <c r="A27" s="34" t="s">
        <v>40</v>
      </c>
      <c r="B27" s="34"/>
      <c r="C27" s="35" t="s">
        <v>75</v>
      </c>
      <c r="D27" s="35"/>
      <c r="E27" s="35"/>
      <c r="F27" s="35"/>
      <c r="G27" s="35"/>
      <c r="H27" s="35"/>
    </row>
    <row r="28" spans="1:8" ht="159" customHeight="1">
      <c r="A28" s="34" t="s">
        <v>42</v>
      </c>
      <c r="B28" s="34"/>
      <c r="C28" s="34" t="s">
        <v>154</v>
      </c>
      <c r="D28" s="34"/>
      <c r="E28" s="34"/>
      <c r="F28" s="34"/>
      <c r="G28" s="34"/>
      <c r="H28" s="34"/>
    </row>
    <row r="29" spans="1:8" ht="134.1" customHeight="1">
      <c r="A29" s="44" t="s">
        <v>44</v>
      </c>
      <c r="B29" s="45"/>
      <c r="C29" s="45"/>
      <c r="D29" s="45"/>
      <c r="E29" s="45"/>
      <c r="F29" s="45"/>
      <c r="G29" s="45"/>
      <c r="H29" s="45"/>
    </row>
  </sheetData>
  <mergeCells count="44">
    <mergeCell ref="A8:B9"/>
    <mergeCell ref="A27:B27"/>
    <mergeCell ref="C27:H27"/>
    <mergeCell ref="A28:B28"/>
    <mergeCell ref="C28:H28"/>
    <mergeCell ref="D13:E13"/>
    <mergeCell ref="D14:E14"/>
    <mergeCell ref="D15:E15"/>
    <mergeCell ref="D16:E16"/>
    <mergeCell ref="D17:E17"/>
    <mergeCell ref="G8:H8"/>
    <mergeCell ref="G9:H9"/>
    <mergeCell ref="D10:E10"/>
    <mergeCell ref="D11:E11"/>
    <mergeCell ref="D12:E12"/>
    <mergeCell ref="A29:H29"/>
    <mergeCell ref="D23:E23"/>
    <mergeCell ref="D24:E24"/>
    <mergeCell ref="B25:H25"/>
    <mergeCell ref="A26:B26"/>
    <mergeCell ref="C26:H26"/>
    <mergeCell ref="A10:A24"/>
    <mergeCell ref="B11:B14"/>
    <mergeCell ref="B15:B18"/>
    <mergeCell ref="B19:B22"/>
    <mergeCell ref="B23:B24"/>
    <mergeCell ref="D18:E18"/>
    <mergeCell ref="D19:E19"/>
    <mergeCell ref="D20:E20"/>
    <mergeCell ref="D21:E21"/>
    <mergeCell ref="D22:E22"/>
    <mergeCell ref="A5:B5"/>
    <mergeCell ref="C5:H5"/>
    <mergeCell ref="A6:B6"/>
    <mergeCell ref="C6:H6"/>
    <mergeCell ref="A7:B7"/>
    <mergeCell ref="C7:H7"/>
    <mergeCell ref="A1:H1"/>
    <mergeCell ref="A2:H2"/>
    <mergeCell ref="A3:B3"/>
    <mergeCell ref="C3:H3"/>
    <mergeCell ref="A4:B4"/>
    <mergeCell ref="C4:E4"/>
    <mergeCell ref="F4:G4"/>
  </mergeCells>
  <phoneticPr fontId="17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L29" sqref="L29"/>
    </sheetView>
  </sheetViews>
  <sheetFormatPr defaultColWidth="9" defaultRowHeight="13.5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spans="1:8" ht="42.95" customHeight="1">
      <c r="A1" s="58" t="s">
        <v>172</v>
      </c>
      <c r="B1" s="58"/>
      <c r="C1" s="58"/>
      <c r="D1" s="58"/>
      <c r="E1" s="58"/>
      <c r="F1" s="58"/>
      <c r="G1" s="58"/>
      <c r="H1" s="58"/>
    </row>
    <row r="2" spans="1:8" ht="21" customHeight="1">
      <c r="A2" s="33" t="s">
        <v>144</v>
      </c>
      <c r="B2" s="33"/>
      <c r="C2" s="33"/>
      <c r="D2" s="33"/>
      <c r="E2" s="33"/>
      <c r="F2" s="33"/>
      <c r="G2" s="33"/>
      <c r="H2" s="33"/>
    </row>
    <row r="3" spans="1:8" ht="30" customHeight="1">
      <c r="A3" s="34" t="s">
        <v>52</v>
      </c>
      <c r="B3" s="34"/>
      <c r="C3" s="34" t="s">
        <v>79</v>
      </c>
      <c r="D3" s="34"/>
      <c r="E3" s="34"/>
      <c r="F3" s="34"/>
      <c r="G3" s="34"/>
      <c r="H3" s="34"/>
    </row>
    <row r="4" spans="1:8" ht="30" customHeight="1">
      <c r="A4" s="34" t="s">
        <v>90</v>
      </c>
      <c r="B4" s="34"/>
      <c r="C4" s="35" t="s">
        <v>69</v>
      </c>
      <c r="D4" s="35"/>
      <c r="E4" s="35"/>
      <c r="F4" s="34" t="s">
        <v>92</v>
      </c>
      <c r="G4" s="34"/>
      <c r="H4" s="8" t="s">
        <v>80</v>
      </c>
    </row>
    <row r="5" spans="1:8" ht="30" customHeight="1">
      <c r="A5" s="34" t="s">
        <v>93</v>
      </c>
      <c r="B5" s="34"/>
      <c r="C5" s="35" t="s">
        <v>94</v>
      </c>
      <c r="D5" s="35"/>
      <c r="E5" s="35"/>
      <c r="F5" s="35"/>
      <c r="G5" s="35"/>
      <c r="H5" s="35"/>
    </row>
    <row r="6" spans="1:8" ht="30" customHeight="1">
      <c r="A6" s="34" t="s">
        <v>95</v>
      </c>
      <c r="B6" s="34"/>
      <c r="C6" s="35" t="s">
        <v>96</v>
      </c>
      <c r="D6" s="35"/>
      <c r="E6" s="35"/>
      <c r="F6" s="35"/>
      <c r="G6" s="35"/>
      <c r="H6" s="35"/>
    </row>
    <row r="7" spans="1:8" ht="30" customHeight="1">
      <c r="A7" s="34" t="s">
        <v>97</v>
      </c>
      <c r="B7" s="34"/>
      <c r="C7" s="35" t="s">
        <v>98</v>
      </c>
      <c r="D7" s="35"/>
      <c r="E7" s="35"/>
      <c r="F7" s="35"/>
      <c r="G7" s="35"/>
      <c r="H7" s="35"/>
    </row>
    <row r="8" spans="1:8" ht="30" customHeight="1">
      <c r="A8" s="36" t="s">
        <v>5</v>
      </c>
      <c r="B8" s="37"/>
      <c r="C8" s="8"/>
      <c r="D8" s="8" t="s">
        <v>6</v>
      </c>
      <c r="E8" s="8" t="s">
        <v>7</v>
      </c>
      <c r="F8" s="8" t="s">
        <v>8</v>
      </c>
      <c r="G8" s="36" t="s">
        <v>9</v>
      </c>
      <c r="H8" s="37"/>
    </row>
    <row r="9" spans="1:8" ht="30" customHeight="1">
      <c r="A9" s="42"/>
      <c r="B9" s="43"/>
      <c r="C9" s="8" t="s">
        <v>99</v>
      </c>
      <c r="D9" s="8">
        <v>61.35</v>
      </c>
      <c r="E9" s="8">
        <v>51.1</v>
      </c>
      <c r="F9" s="9">
        <f>E9/D9</f>
        <v>0.83292583537082299</v>
      </c>
      <c r="G9" s="34">
        <v>16.66</v>
      </c>
      <c r="H9" s="34"/>
    </row>
    <row r="10" spans="1:8" ht="30" customHeight="1">
      <c r="A10" s="48" t="s">
        <v>100</v>
      </c>
      <c r="B10" s="8" t="s">
        <v>14</v>
      </c>
      <c r="C10" s="8" t="s">
        <v>15</v>
      </c>
      <c r="D10" s="48" t="s">
        <v>16</v>
      </c>
      <c r="E10" s="48"/>
      <c r="F10" s="10" t="s">
        <v>17</v>
      </c>
      <c r="G10" s="10" t="s">
        <v>18</v>
      </c>
      <c r="H10" s="10" t="s">
        <v>19</v>
      </c>
    </row>
    <row r="11" spans="1:8" ht="30" customHeight="1">
      <c r="A11" s="59"/>
      <c r="B11" s="48" t="s">
        <v>20</v>
      </c>
      <c r="C11" s="8" t="s">
        <v>21</v>
      </c>
      <c r="D11" s="34" t="s">
        <v>135</v>
      </c>
      <c r="E11" s="34"/>
      <c r="F11" s="12">
        <v>1</v>
      </c>
      <c r="G11" s="12">
        <v>1</v>
      </c>
      <c r="H11" s="8">
        <v>20</v>
      </c>
    </row>
    <row r="12" spans="1:8" ht="30" customHeight="1">
      <c r="A12" s="59"/>
      <c r="B12" s="46"/>
      <c r="C12" s="11"/>
      <c r="D12" s="34"/>
      <c r="E12" s="34"/>
      <c r="F12" s="8"/>
      <c r="G12" s="8"/>
      <c r="H12" s="8"/>
    </row>
    <row r="13" spans="1:8" ht="30" customHeight="1">
      <c r="A13" s="59"/>
      <c r="B13" s="46"/>
      <c r="C13" s="11"/>
      <c r="D13" s="34"/>
      <c r="E13" s="34"/>
      <c r="F13" s="8"/>
      <c r="G13" s="8"/>
      <c r="H13" s="8"/>
    </row>
    <row r="14" spans="1:8" ht="30" customHeight="1">
      <c r="A14" s="59"/>
      <c r="B14" s="46"/>
      <c r="C14" s="11"/>
      <c r="D14" s="48"/>
      <c r="E14" s="48"/>
      <c r="F14" s="10"/>
      <c r="G14" s="10"/>
      <c r="H14" s="10"/>
    </row>
    <row r="15" spans="1:8" ht="30" customHeight="1">
      <c r="A15" s="59"/>
      <c r="B15" s="34" t="s">
        <v>23</v>
      </c>
      <c r="C15" s="15" t="s">
        <v>24</v>
      </c>
      <c r="D15" s="34" t="s">
        <v>173</v>
      </c>
      <c r="E15" s="34"/>
      <c r="F15" s="8" t="s">
        <v>104</v>
      </c>
      <c r="G15" s="8" t="s">
        <v>104</v>
      </c>
      <c r="H15" s="8">
        <v>7</v>
      </c>
    </row>
    <row r="16" spans="1:8" ht="30" customHeight="1">
      <c r="A16" s="59"/>
      <c r="B16" s="34"/>
      <c r="C16" s="16" t="s">
        <v>26</v>
      </c>
      <c r="D16" s="60" t="s">
        <v>174</v>
      </c>
      <c r="E16" s="60"/>
      <c r="F16" s="12">
        <v>1</v>
      </c>
      <c r="G16" s="12">
        <v>1</v>
      </c>
      <c r="H16" s="8">
        <v>7</v>
      </c>
    </row>
    <row r="17" spans="1:8" ht="30" customHeight="1">
      <c r="A17" s="59"/>
      <c r="B17" s="34"/>
      <c r="C17" s="16" t="s">
        <v>121</v>
      </c>
      <c r="D17" s="34" t="s">
        <v>175</v>
      </c>
      <c r="E17" s="34"/>
      <c r="F17" s="8" t="s">
        <v>139</v>
      </c>
      <c r="G17" s="8" t="s">
        <v>139</v>
      </c>
      <c r="H17" s="8">
        <v>6</v>
      </c>
    </row>
    <row r="18" spans="1:8" ht="30" customHeight="1">
      <c r="A18" s="59"/>
      <c r="B18" s="34"/>
      <c r="C18" s="11"/>
      <c r="D18" s="34"/>
      <c r="E18" s="34"/>
      <c r="F18" s="8"/>
      <c r="G18" s="8"/>
      <c r="H18" s="8"/>
    </row>
    <row r="19" spans="1:8" ht="30" customHeight="1">
      <c r="A19" s="59"/>
      <c r="B19" s="34" t="s">
        <v>28</v>
      </c>
      <c r="C19" s="8" t="s">
        <v>164</v>
      </c>
      <c r="D19" s="34" t="s">
        <v>176</v>
      </c>
      <c r="E19" s="34"/>
      <c r="F19" s="12">
        <v>0.05</v>
      </c>
      <c r="G19" s="12">
        <v>0.05</v>
      </c>
      <c r="H19" s="8">
        <v>10</v>
      </c>
    </row>
    <row r="20" spans="1:8" ht="30" customHeight="1">
      <c r="A20" s="59"/>
      <c r="B20" s="34"/>
      <c r="C20" s="8" t="s">
        <v>124</v>
      </c>
      <c r="D20" s="60" t="s">
        <v>177</v>
      </c>
      <c r="E20" s="60"/>
      <c r="F20" s="12">
        <v>1</v>
      </c>
      <c r="G20" s="12">
        <v>1</v>
      </c>
      <c r="H20" s="8">
        <v>10</v>
      </c>
    </row>
    <row r="21" spans="1:8" ht="30" customHeight="1">
      <c r="A21" s="59"/>
      <c r="B21" s="34"/>
      <c r="C21" s="8" t="s">
        <v>127</v>
      </c>
      <c r="D21" s="34" t="s">
        <v>178</v>
      </c>
      <c r="E21" s="34"/>
      <c r="F21" s="12">
        <v>1</v>
      </c>
      <c r="G21" s="12">
        <v>1</v>
      </c>
      <c r="H21" s="8">
        <v>10</v>
      </c>
    </row>
    <row r="22" spans="1:8" ht="30" customHeight="1">
      <c r="A22" s="59"/>
      <c r="B22" s="34"/>
      <c r="C22" s="11"/>
      <c r="D22" s="50"/>
      <c r="E22" s="51"/>
      <c r="F22" s="8"/>
      <c r="G22" s="8"/>
      <c r="H22" s="8"/>
    </row>
    <row r="23" spans="1:8" ht="30" customHeight="1">
      <c r="A23" s="46"/>
      <c r="B23" s="34" t="s">
        <v>108</v>
      </c>
      <c r="C23" s="18" t="s">
        <v>109</v>
      </c>
      <c r="D23" s="50" t="s">
        <v>179</v>
      </c>
      <c r="E23" s="51"/>
      <c r="F23" s="8" t="s">
        <v>111</v>
      </c>
      <c r="G23" s="8" t="s">
        <v>111</v>
      </c>
      <c r="H23" s="8">
        <v>10</v>
      </c>
    </row>
    <row r="24" spans="1:8" ht="30" customHeight="1">
      <c r="A24" s="47"/>
      <c r="B24" s="34"/>
      <c r="C24" s="11"/>
      <c r="D24" s="34"/>
      <c r="E24" s="34"/>
      <c r="F24" s="8"/>
      <c r="G24" s="8"/>
      <c r="H24" s="8"/>
    </row>
    <row r="25" spans="1:8" ht="30" customHeight="1">
      <c r="A25" s="8" t="s">
        <v>37</v>
      </c>
      <c r="B25" s="34">
        <f>ROUND((G9+H11+H15+H16+H17+H19+H20+H21+H23),2)</f>
        <v>96.66</v>
      </c>
      <c r="C25" s="34"/>
      <c r="D25" s="34"/>
      <c r="E25" s="34"/>
      <c r="F25" s="34"/>
      <c r="G25" s="34"/>
      <c r="H25" s="34"/>
    </row>
    <row r="26" spans="1:8" ht="162" customHeight="1">
      <c r="A26" s="34" t="s">
        <v>38</v>
      </c>
      <c r="B26" s="34"/>
      <c r="C26" s="35" t="s">
        <v>180</v>
      </c>
      <c r="D26" s="35"/>
      <c r="E26" s="35"/>
      <c r="F26" s="35"/>
      <c r="G26" s="35"/>
      <c r="H26" s="35"/>
    </row>
    <row r="27" spans="1:8" ht="162" customHeight="1">
      <c r="A27" s="34" t="s">
        <v>40</v>
      </c>
      <c r="B27" s="34"/>
      <c r="C27" s="35" t="s">
        <v>75</v>
      </c>
      <c r="D27" s="35"/>
      <c r="E27" s="35"/>
      <c r="F27" s="35"/>
      <c r="G27" s="35"/>
      <c r="H27" s="35"/>
    </row>
    <row r="28" spans="1:8" ht="162" customHeight="1">
      <c r="A28" s="34" t="s">
        <v>42</v>
      </c>
      <c r="B28" s="34"/>
      <c r="C28" s="34" t="s">
        <v>154</v>
      </c>
      <c r="D28" s="34"/>
      <c r="E28" s="34"/>
      <c r="F28" s="34"/>
      <c r="G28" s="34"/>
      <c r="H28" s="34"/>
    </row>
    <row r="29" spans="1:8" ht="134.1" customHeight="1">
      <c r="A29" s="44" t="s">
        <v>44</v>
      </c>
      <c r="B29" s="45"/>
      <c r="C29" s="45"/>
      <c r="D29" s="45"/>
      <c r="E29" s="45"/>
      <c r="F29" s="45"/>
      <c r="G29" s="45"/>
      <c r="H29" s="45"/>
    </row>
  </sheetData>
  <mergeCells count="44">
    <mergeCell ref="A8:B9"/>
    <mergeCell ref="A27:B27"/>
    <mergeCell ref="C27:H27"/>
    <mergeCell ref="A28:B28"/>
    <mergeCell ref="C28:H28"/>
    <mergeCell ref="D13:E13"/>
    <mergeCell ref="D14:E14"/>
    <mergeCell ref="D15:E15"/>
    <mergeCell ref="D16:E16"/>
    <mergeCell ref="D17:E17"/>
    <mergeCell ref="G8:H8"/>
    <mergeCell ref="G9:H9"/>
    <mergeCell ref="D10:E10"/>
    <mergeCell ref="D11:E11"/>
    <mergeCell ref="D12:E12"/>
    <mergeCell ref="A29:H29"/>
    <mergeCell ref="D23:E23"/>
    <mergeCell ref="D24:E24"/>
    <mergeCell ref="B25:H25"/>
    <mergeCell ref="A26:B26"/>
    <mergeCell ref="C26:H26"/>
    <mergeCell ref="A10:A24"/>
    <mergeCell ref="B11:B14"/>
    <mergeCell ref="B15:B18"/>
    <mergeCell ref="B19:B22"/>
    <mergeCell ref="B23:B24"/>
    <mergeCell ref="D18:E18"/>
    <mergeCell ref="D19:E19"/>
    <mergeCell ref="D20:E20"/>
    <mergeCell ref="D21:E21"/>
    <mergeCell ref="D22:E22"/>
    <mergeCell ref="A5:B5"/>
    <mergeCell ref="C5:H5"/>
    <mergeCell ref="A6:B6"/>
    <mergeCell ref="C6:H6"/>
    <mergeCell ref="A7:B7"/>
    <mergeCell ref="C7:H7"/>
    <mergeCell ref="A1:H1"/>
    <mergeCell ref="A2:H2"/>
    <mergeCell ref="A3:B3"/>
    <mergeCell ref="C3:H3"/>
    <mergeCell ref="A4:B4"/>
    <mergeCell ref="C4:E4"/>
    <mergeCell ref="F4:G4"/>
  </mergeCells>
  <phoneticPr fontId="17" type="noConversion"/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7" workbookViewId="0">
      <selection activeCell="L17" sqref="L17"/>
    </sheetView>
  </sheetViews>
  <sheetFormatPr defaultColWidth="9" defaultRowHeight="13.5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spans="1:8" ht="42.95" customHeight="1">
      <c r="A1" s="58" t="s">
        <v>181</v>
      </c>
      <c r="B1" s="58"/>
      <c r="C1" s="58"/>
      <c r="D1" s="58"/>
      <c r="E1" s="58"/>
      <c r="F1" s="58"/>
      <c r="G1" s="58"/>
      <c r="H1" s="58"/>
    </row>
    <row r="2" spans="1:8" ht="21" customHeight="1">
      <c r="A2" s="33" t="s">
        <v>144</v>
      </c>
      <c r="B2" s="33"/>
      <c r="C2" s="33"/>
      <c r="D2" s="33"/>
      <c r="E2" s="33"/>
      <c r="F2" s="33"/>
      <c r="G2" s="33"/>
      <c r="H2" s="33"/>
    </row>
    <row r="3" spans="1:8" ht="30" customHeight="1">
      <c r="A3" s="34" t="s">
        <v>52</v>
      </c>
      <c r="B3" s="34"/>
      <c r="C3" s="34" t="s">
        <v>84</v>
      </c>
      <c r="D3" s="34"/>
      <c r="E3" s="34"/>
      <c r="F3" s="34"/>
      <c r="G3" s="34"/>
      <c r="H3" s="34"/>
    </row>
    <row r="4" spans="1:8" ht="30" customHeight="1">
      <c r="A4" s="34" t="s">
        <v>90</v>
      </c>
      <c r="B4" s="34"/>
      <c r="C4" s="35" t="s">
        <v>69</v>
      </c>
      <c r="D4" s="35"/>
      <c r="E4" s="35"/>
      <c r="F4" s="34" t="s">
        <v>92</v>
      </c>
      <c r="G4" s="34"/>
      <c r="H4" s="8" t="s">
        <v>74</v>
      </c>
    </row>
    <row r="5" spans="1:8" ht="30" customHeight="1">
      <c r="A5" s="34" t="s">
        <v>93</v>
      </c>
      <c r="B5" s="34"/>
      <c r="C5" s="35" t="s">
        <v>94</v>
      </c>
      <c r="D5" s="35"/>
      <c r="E5" s="35"/>
      <c r="F5" s="35"/>
      <c r="G5" s="35"/>
      <c r="H5" s="35"/>
    </row>
    <row r="6" spans="1:8" ht="30" customHeight="1">
      <c r="A6" s="34" t="s">
        <v>95</v>
      </c>
      <c r="B6" s="34"/>
      <c r="C6" s="35" t="s">
        <v>96</v>
      </c>
      <c r="D6" s="35"/>
      <c r="E6" s="35"/>
      <c r="F6" s="35"/>
      <c r="G6" s="35"/>
      <c r="H6" s="35"/>
    </row>
    <row r="7" spans="1:8" ht="30" customHeight="1">
      <c r="A7" s="34" t="s">
        <v>97</v>
      </c>
      <c r="B7" s="34"/>
      <c r="C7" s="35" t="s">
        <v>98</v>
      </c>
      <c r="D7" s="35"/>
      <c r="E7" s="35"/>
      <c r="F7" s="35"/>
      <c r="G7" s="35"/>
      <c r="H7" s="35"/>
    </row>
    <row r="8" spans="1:8" ht="30" customHeight="1">
      <c r="A8" s="36" t="s">
        <v>5</v>
      </c>
      <c r="B8" s="37"/>
      <c r="C8" s="8"/>
      <c r="D8" s="8" t="s">
        <v>6</v>
      </c>
      <c r="E8" s="8" t="s">
        <v>7</v>
      </c>
      <c r="F8" s="8" t="s">
        <v>8</v>
      </c>
      <c r="G8" s="36" t="s">
        <v>9</v>
      </c>
      <c r="H8" s="37"/>
    </row>
    <row r="9" spans="1:8" ht="30" customHeight="1">
      <c r="A9" s="42"/>
      <c r="B9" s="43"/>
      <c r="C9" s="8" t="s">
        <v>99</v>
      </c>
      <c r="D9" s="8">
        <v>18</v>
      </c>
      <c r="E9" s="8">
        <v>16.5</v>
      </c>
      <c r="F9" s="9">
        <f>E9/D9</f>
        <v>0.91666666666666696</v>
      </c>
      <c r="G9" s="49">
        <f>20*F9</f>
        <v>18.3333333333333</v>
      </c>
      <c r="H9" s="49"/>
    </row>
    <row r="10" spans="1:8" ht="30" customHeight="1">
      <c r="A10" s="48" t="s">
        <v>100</v>
      </c>
      <c r="B10" s="8" t="s">
        <v>14</v>
      </c>
      <c r="C10" s="8" t="s">
        <v>15</v>
      </c>
      <c r="D10" s="48" t="s">
        <v>16</v>
      </c>
      <c r="E10" s="48"/>
      <c r="F10" s="10" t="s">
        <v>17</v>
      </c>
      <c r="G10" s="10" t="s">
        <v>18</v>
      </c>
      <c r="H10" s="10" t="s">
        <v>19</v>
      </c>
    </row>
    <row r="11" spans="1:8" ht="30" customHeight="1">
      <c r="A11" s="59"/>
      <c r="B11" s="48" t="s">
        <v>20</v>
      </c>
      <c r="C11" s="8" t="s">
        <v>159</v>
      </c>
      <c r="D11" s="34" t="s">
        <v>182</v>
      </c>
      <c r="E11" s="34"/>
      <c r="F11" s="8" t="s">
        <v>32</v>
      </c>
      <c r="G11" s="8" t="s">
        <v>32</v>
      </c>
      <c r="H11" s="8">
        <v>20</v>
      </c>
    </row>
    <row r="12" spans="1:8" ht="30" customHeight="1">
      <c r="A12" s="59"/>
      <c r="B12" s="46"/>
      <c r="C12" s="11"/>
      <c r="D12" s="34"/>
      <c r="E12" s="34"/>
      <c r="F12" s="8"/>
      <c r="G12" s="8"/>
      <c r="H12" s="8"/>
    </row>
    <row r="13" spans="1:8" ht="30" customHeight="1">
      <c r="A13" s="59"/>
      <c r="B13" s="46"/>
      <c r="C13" s="11"/>
      <c r="D13" s="34"/>
      <c r="E13" s="34"/>
      <c r="F13" s="8"/>
      <c r="G13" s="8"/>
      <c r="H13" s="8"/>
    </row>
    <row r="14" spans="1:8" ht="30" customHeight="1">
      <c r="A14" s="59"/>
      <c r="B14" s="46"/>
      <c r="C14" s="11"/>
      <c r="D14" s="48"/>
      <c r="E14" s="48"/>
      <c r="F14" s="10"/>
      <c r="G14" s="10"/>
      <c r="H14" s="10"/>
    </row>
    <row r="15" spans="1:8" ht="30" customHeight="1">
      <c r="A15" s="59"/>
      <c r="B15" s="34" t="s">
        <v>23</v>
      </c>
      <c r="C15" s="8" t="s">
        <v>24</v>
      </c>
      <c r="D15" s="34" t="s">
        <v>183</v>
      </c>
      <c r="E15" s="34"/>
      <c r="F15" s="8" t="s">
        <v>225</v>
      </c>
      <c r="G15" s="8" t="s">
        <v>225</v>
      </c>
      <c r="H15" s="8">
        <v>7</v>
      </c>
    </row>
    <row r="16" spans="1:8" ht="30" customHeight="1">
      <c r="A16" s="59"/>
      <c r="B16" s="34"/>
      <c r="C16" s="8" t="s">
        <v>26</v>
      </c>
      <c r="D16" s="34" t="s">
        <v>184</v>
      </c>
      <c r="E16" s="34"/>
      <c r="F16" s="8" t="s">
        <v>123</v>
      </c>
      <c r="G16" s="8" t="s">
        <v>123</v>
      </c>
      <c r="H16" s="8">
        <v>7</v>
      </c>
    </row>
    <row r="17" spans="1:8" ht="30" customHeight="1">
      <c r="A17" s="59"/>
      <c r="B17" s="34"/>
      <c r="C17" s="8" t="s">
        <v>121</v>
      </c>
      <c r="D17" s="34" t="s">
        <v>185</v>
      </c>
      <c r="E17" s="34"/>
      <c r="F17" s="8" t="s">
        <v>186</v>
      </c>
      <c r="G17" s="8" t="s">
        <v>186</v>
      </c>
      <c r="H17" s="8">
        <v>6</v>
      </c>
    </row>
    <row r="18" spans="1:8" ht="30" customHeight="1">
      <c r="A18" s="59"/>
      <c r="B18" s="34"/>
      <c r="C18" s="11"/>
      <c r="D18" s="34"/>
      <c r="E18" s="34"/>
      <c r="F18" s="8"/>
      <c r="G18" s="8"/>
      <c r="H18" s="8"/>
    </row>
    <row r="19" spans="1:8" ht="30" customHeight="1">
      <c r="A19" s="59"/>
      <c r="B19" s="34" t="s">
        <v>28</v>
      </c>
      <c r="C19" s="8" t="s">
        <v>124</v>
      </c>
      <c r="D19" s="34" t="s">
        <v>187</v>
      </c>
      <c r="E19" s="34"/>
      <c r="F19" s="8" t="s">
        <v>188</v>
      </c>
      <c r="G19" s="8" t="s">
        <v>188</v>
      </c>
      <c r="H19" s="8">
        <v>30</v>
      </c>
    </row>
    <row r="20" spans="1:8" ht="30" customHeight="1">
      <c r="A20" s="59"/>
      <c r="B20" s="34"/>
      <c r="C20" s="11"/>
      <c r="D20" s="34"/>
      <c r="E20" s="34"/>
      <c r="F20" s="8"/>
      <c r="G20" s="8"/>
      <c r="H20" s="8"/>
    </row>
    <row r="21" spans="1:8" ht="30" customHeight="1">
      <c r="A21" s="59"/>
      <c r="B21" s="34"/>
      <c r="C21" s="11"/>
      <c r="D21" s="34"/>
      <c r="E21" s="34"/>
      <c r="F21" s="8"/>
      <c r="G21" s="8"/>
      <c r="H21" s="8"/>
    </row>
    <row r="22" spans="1:8" ht="30" customHeight="1">
      <c r="A22" s="59"/>
      <c r="B22" s="34"/>
      <c r="C22" s="11"/>
      <c r="D22" s="50"/>
      <c r="E22" s="51"/>
      <c r="F22" s="8"/>
      <c r="G22" s="8"/>
      <c r="H22" s="8"/>
    </row>
    <row r="23" spans="1:8" ht="30" customHeight="1">
      <c r="A23" s="46"/>
      <c r="B23" s="34" t="s">
        <v>108</v>
      </c>
      <c r="C23" s="14" t="s">
        <v>109</v>
      </c>
      <c r="D23" s="50" t="s">
        <v>189</v>
      </c>
      <c r="E23" s="51"/>
      <c r="F23" s="8" t="s">
        <v>129</v>
      </c>
      <c r="G23" s="8" t="s">
        <v>129</v>
      </c>
      <c r="H23" s="8">
        <v>10</v>
      </c>
    </row>
    <row r="24" spans="1:8" ht="30" customHeight="1">
      <c r="A24" s="47"/>
      <c r="B24" s="34"/>
      <c r="C24" s="11"/>
      <c r="D24" s="34"/>
      <c r="E24" s="34"/>
      <c r="F24" s="8"/>
      <c r="G24" s="8"/>
      <c r="H24" s="8"/>
    </row>
    <row r="25" spans="1:8" ht="30" customHeight="1">
      <c r="A25" s="8" t="s">
        <v>37</v>
      </c>
      <c r="B25" s="49">
        <f>G9+H11+H15+H16+H17+H19+H23</f>
        <v>98.3333333333333</v>
      </c>
      <c r="C25" s="49"/>
      <c r="D25" s="49"/>
      <c r="E25" s="49"/>
      <c r="F25" s="49"/>
      <c r="G25" s="49"/>
      <c r="H25" s="49"/>
    </row>
    <row r="26" spans="1:8" ht="156" customHeight="1">
      <c r="A26" s="34" t="s">
        <v>38</v>
      </c>
      <c r="B26" s="34"/>
      <c r="C26" s="35" t="s">
        <v>75</v>
      </c>
      <c r="D26" s="35"/>
      <c r="E26" s="35"/>
      <c r="F26" s="35"/>
      <c r="G26" s="35"/>
      <c r="H26" s="35"/>
    </row>
    <row r="27" spans="1:8" ht="159" customHeight="1">
      <c r="A27" s="34" t="s">
        <v>40</v>
      </c>
      <c r="B27" s="34"/>
      <c r="C27" s="35" t="s">
        <v>75</v>
      </c>
      <c r="D27" s="35"/>
      <c r="E27" s="35"/>
      <c r="F27" s="35"/>
      <c r="G27" s="35"/>
      <c r="H27" s="35"/>
    </row>
    <row r="28" spans="1:8" ht="159" customHeight="1">
      <c r="A28" s="34" t="s">
        <v>42</v>
      </c>
      <c r="B28" s="34"/>
      <c r="C28" s="34" t="s">
        <v>190</v>
      </c>
      <c r="D28" s="34"/>
      <c r="E28" s="34"/>
      <c r="F28" s="34"/>
      <c r="G28" s="34"/>
      <c r="H28" s="34"/>
    </row>
    <row r="29" spans="1:8" ht="134.1" customHeight="1">
      <c r="A29" s="44" t="s">
        <v>44</v>
      </c>
      <c r="B29" s="45"/>
      <c r="C29" s="45"/>
      <c r="D29" s="45"/>
      <c r="E29" s="45"/>
      <c r="F29" s="45"/>
      <c r="G29" s="45"/>
      <c r="H29" s="45"/>
    </row>
  </sheetData>
  <mergeCells count="44">
    <mergeCell ref="A8:B9"/>
    <mergeCell ref="A27:B27"/>
    <mergeCell ref="C27:H27"/>
    <mergeCell ref="A28:B28"/>
    <mergeCell ref="C28:H28"/>
    <mergeCell ref="D13:E13"/>
    <mergeCell ref="D14:E14"/>
    <mergeCell ref="D15:E15"/>
    <mergeCell ref="D16:E16"/>
    <mergeCell ref="D17:E17"/>
    <mergeCell ref="G8:H8"/>
    <mergeCell ref="G9:H9"/>
    <mergeCell ref="D10:E10"/>
    <mergeCell ref="D11:E11"/>
    <mergeCell ref="D12:E12"/>
    <mergeCell ref="A29:H29"/>
    <mergeCell ref="D23:E23"/>
    <mergeCell ref="D24:E24"/>
    <mergeCell ref="B25:H25"/>
    <mergeCell ref="A26:B26"/>
    <mergeCell ref="C26:H26"/>
    <mergeCell ref="A10:A24"/>
    <mergeCell ref="B11:B14"/>
    <mergeCell ref="B15:B18"/>
    <mergeCell ref="B19:B22"/>
    <mergeCell ref="B23:B24"/>
    <mergeCell ref="D18:E18"/>
    <mergeCell ref="D19:E19"/>
    <mergeCell ref="D20:E20"/>
    <mergeCell ref="D21:E21"/>
    <mergeCell ref="D22:E22"/>
    <mergeCell ref="A5:B5"/>
    <mergeCell ref="C5:H5"/>
    <mergeCell ref="A6:B6"/>
    <mergeCell ref="C6:H6"/>
    <mergeCell ref="A7:B7"/>
    <mergeCell ref="C7:H7"/>
    <mergeCell ref="A1:H1"/>
    <mergeCell ref="A2:H2"/>
    <mergeCell ref="A3:B3"/>
    <mergeCell ref="C3:H3"/>
    <mergeCell ref="A4:B4"/>
    <mergeCell ref="C4:E4"/>
    <mergeCell ref="F4:G4"/>
  </mergeCells>
  <phoneticPr fontId="1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整体自评表</vt:lpstr>
      <vt:lpstr>部门整体汇总表</vt:lpstr>
      <vt:lpstr>项目自评表（党建经费）</vt:lpstr>
      <vt:lpstr>项目自评表 (中小学聘用制教师经费)</vt:lpstr>
      <vt:lpstr>项目自评表 (教师待遇)</vt:lpstr>
      <vt:lpstr>项目自评表 (区级公用经费)</vt:lpstr>
      <vt:lpstr>项目自评表 (体卫艺专项)</vt:lpstr>
      <vt:lpstr>项目自评表 (临聘人员工资)</vt:lpstr>
      <vt:lpstr>项目自评表 (校园安保)</vt:lpstr>
      <vt:lpstr>项目自评表 (定额补助)</vt:lpstr>
      <vt:lpstr>项目自评表 (义务段学校教辅费)</vt:lpstr>
      <vt:lpstr>项目自评表 (困难学生及小规模学校课后服务财政补贴)</vt:lpstr>
      <vt:lpstr>项目自评汇总表</vt:lpstr>
      <vt:lpstr>第三方机构绩效评价报告备案表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2025-04-22T08:33:39Z</cp:lastPrinted>
  <dcterms:created xsi:type="dcterms:W3CDTF">2022-01-13T09:26:00Z</dcterms:created>
  <dcterms:modified xsi:type="dcterms:W3CDTF">2025-04-22T08:34:50Z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4E76117CC18F44B5B3819B1FC1495E93_13</vt:lpwstr>
  </property>
  <property fmtid="{D5CDD505-2E9C-101B-9397-08002B2CF9AE}" pid="3" name="KSOProductBuildVer">
    <vt:lpwstr>2052-12.1.0.20784</vt:lpwstr>
  </property>
</Properties>
</file>