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2"/>
  </bookViews>
  <sheets>
    <sheet name="整体自评表" sheetId="3" r:id="rId1"/>
    <sheet name="部门整体汇总表" sheetId="4" r:id="rId2"/>
    <sheet name="项目自评汇总表" sheetId="1" r:id="rId3"/>
    <sheet name="1、党建经费" sheetId="2" r:id="rId4"/>
    <sheet name="2.定额补助" sheetId="6" r:id="rId5"/>
    <sheet name="3.非编教师经费" sheetId="7" r:id="rId6"/>
    <sheet name="4.教师待遇(班主任津贴)" sheetId="14" r:id="rId7"/>
    <sheet name="5.教师待遇（乡村教师补助）" sheetId="13" r:id="rId8"/>
    <sheet name="6.困难学生及小规模学校课后服务财政补贴" sheetId="12" r:id="rId9"/>
    <sheet name="7.临聘人员工资" sheetId="11" r:id="rId10"/>
    <sheet name="8.区级公用经费" sheetId="10" r:id="rId11"/>
    <sheet name="9.体卫艺专项" sheetId="9" r:id="rId12"/>
    <sheet name="10.校车补贴" sheetId="8" r:id="rId13"/>
    <sheet name="11.校园安保" sheetId="15" r:id="rId14"/>
    <sheet name="12.义务段学校教辅费" sheetId="16" r:id="rId15"/>
    <sheet name="13.中小学聘用制教师经费" sheetId="17" r:id="rId16"/>
    <sheet name="第三方机构绩效评价报告备案表" sheetId="5" r:id="rId17"/>
    <sheet name="空白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<sst xmlns="http://schemas.openxmlformats.org/spreadsheetml/2006/main" count="956" uniqueCount="243">
  <si>
    <t>2024年度武汉市东西湖区走马岭小学
部门整体绩效自评表</t>
  </si>
  <si>
    <t>单位名称：武汉市东西湖区走马岭小学                     填报日期： 2025年04月17日</t>
  </si>
  <si>
    <t>单位名称</t>
  </si>
  <si>
    <t>武汉市东西湖区走马岭小学</t>
  </si>
  <si>
    <t>基本支出总额</t>
  </si>
  <si>
    <t>项目支出总额</t>
  </si>
  <si>
    <t>预算执行
情况（万元）
（20分）</t>
  </si>
  <si>
    <t>预算数（A）</t>
  </si>
  <si>
    <t>执行数（B）</t>
  </si>
  <si>
    <t>执行率（B/A）</t>
  </si>
  <si>
    <t>得分
（20分*执行率）</t>
  </si>
  <si>
    <t>部门整体支出总额</t>
  </si>
  <si>
    <t>年度绩效目标</t>
  </si>
  <si>
    <t xml:space="preserve">  在严格执行上级财经纪律制度的前提下，2024年度完成各项资金支出进度要求，保障学校各项工作顺利开展。</t>
  </si>
  <si>
    <t>年度绩效目标（80分）</t>
  </si>
  <si>
    <t>一级指标</t>
  </si>
  <si>
    <t>二级指标</t>
  </si>
  <si>
    <t>三级指标</t>
  </si>
  <si>
    <t>年初目标值（A）</t>
  </si>
  <si>
    <t>实际完成值（B）</t>
  </si>
  <si>
    <t>得分</t>
  </si>
  <si>
    <t>成本指标（20分）</t>
  </si>
  <si>
    <t>经济成本指标</t>
  </si>
  <si>
    <t>教学成本控制率</t>
  </si>
  <si>
    <t>产出指标（20分）</t>
  </si>
  <si>
    <t>数量指标</t>
  </si>
  <si>
    <t>各项业务工作安排完成率</t>
  </si>
  <si>
    <t>质量指标</t>
  </si>
  <si>
    <t>人员经费及公用经费预算控制率</t>
  </si>
  <si>
    <t>效益指标（30分）</t>
  </si>
  <si>
    <t>社会效益指标</t>
  </si>
  <si>
    <t>提升教育教学质量</t>
  </si>
  <si>
    <t>提升单位形象</t>
  </si>
  <si>
    <t>提升</t>
  </si>
  <si>
    <t>满意度指标(10分)</t>
  </si>
  <si>
    <r>
      <rPr>
        <sz val="10.5"/>
        <color theme="1"/>
        <rFont val="Calibri"/>
        <charset val="134"/>
      </rPr>
      <t xml:space="preserve">   </t>
    </r>
    <r>
      <rPr>
        <sz val="10.5"/>
        <color theme="1"/>
        <rFont val="宋体"/>
        <charset val="134"/>
      </rPr>
      <t>群众满意度</t>
    </r>
    <r>
      <rPr>
        <sz val="10.5"/>
        <color theme="1"/>
        <rFont val="Calibri"/>
        <charset val="134"/>
      </rPr>
      <t xml:space="preserve">  </t>
    </r>
    <r>
      <rPr>
        <sz val="10.5"/>
        <color theme="1"/>
        <rFont val="宋体"/>
        <charset val="134"/>
      </rPr>
      <t>指标</t>
    </r>
  </si>
  <si>
    <t>社会满意度</t>
  </si>
  <si>
    <t>95%以上</t>
  </si>
  <si>
    <t>总分</t>
  </si>
  <si>
    <t>偏差大或
目标未完成
原因分析</t>
  </si>
  <si>
    <t xml:space="preserve">    无</t>
  </si>
  <si>
    <t>改进措施及
结果应用方案</t>
  </si>
  <si>
    <t xml:space="preserve">    进一步细化预算项目指标值，提高项目实施效果。</t>
  </si>
  <si>
    <t>单位主要负责人
签批意见</t>
  </si>
  <si>
    <t xml:space="preserve">
                          签名：               
                                                2025 年 04 月 17 日</t>
  </si>
  <si>
    <t>备注：
1.预算执行情况口径：预算数为调整后财政资金总额（包括上年结余结转），执行数为资金使用单位财政资金实际支出数。
2.定量指标完成数汇总原则：绝对值直接累加计算，相对值按照资金额度加权平均计算。定量指标计分原则：正向指标（即目标值为≥X,得分=权重*B/A），反向指标（即目标值为≤X，得分=权重*A/B），得分不得突破权重总额。定量指标先汇总完成数，再计算得分。
3.定性指标计分原则：达成预期指标、部分达成预期指标并具有一定效果、未达成预期指标且效果较差三档，分别按照该指标对应分值区间100-80%（含80%）、80-50%（含50%）、50-0%合理确定分值。汇总时，以资金额度为权重，对分值进行加权平均计算。
4.基于经济性和必要性等因素考虑，满意度指标暂可不作为必评指标。</t>
  </si>
  <si>
    <t>2024年度东西湖区整体自评汇总表</t>
  </si>
  <si>
    <t>填表人：曾平芳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</si>
  <si>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</si>
  <si>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</si>
  <si>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</si>
  <si>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</si>
  <si>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</si>
  <si>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</si>
  <si>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</si>
  <si>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</si>
  <si>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</si>
  <si>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</si>
  <si>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</si>
  <si>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</si>
  <si>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</si>
  <si>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</si>
  <si>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</si>
  <si>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</si>
  <si>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</si>
  <si>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</si>
  <si>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</si>
  <si>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满意度指标
（10分）</t>
  </si>
  <si>
    <t>合计</t>
  </si>
  <si>
    <t>038033</t>
  </si>
  <si>
    <t>部门整体</t>
  </si>
  <si>
    <t>2024年度武汉市东西湖区走马岭小学部门项目绩效自评情况汇总表</t>
  </si>
  <si>
    <t>联系电话：13437198123</t>
  </si>
  <si>
    <t>项目自评得分</t>
  </si>
  <si>
    <t>党建经费</t>
  </si>
  <si>
    <t>定额补助</t>
  </si>
  <si>
    <t>非编教师经费</t>
  </si>
  <si>
    <t>教师待遇(班主任津贴)</t>
  </si>
  <si>
    <t>教师待遇（乡村教师补助）</t>
  </si>
  <si>
    <t>困难学生及小规模学校课后服务财政补贴</t>
  </si>
  <si>
    <t>临聘人员工资</t>
  </si>
  <si>
    <t>区级公用经费</t>
  </si>
  <si>
    <t>体卫艺专项</t>
  </si>
  <si>
    <t>校车补贴</t>
  </si>
  <si>
    <t>校园安保</t>
  </si>
  <si>
    <t>义务段学校教辅费</t>
  </si>
  <si>
    <t>中小学聘用制教师经费</t>
  </si>
  <si>
    <t>2024年度党建经费项目绩效自评表</t>
  </si>
  <si>
    <t>单位名称：武汉市东西湖区走马岭小学                        填报日期：2025年04月17日</t>
  </si>
  <si>
    <t>主管部门</t>
  </si>
  <si>
    <t>武汉市东西湖区教育局</t>
  </si>
  <si>
    <t>项目实施单位</t>
  </si>
  <si>
    <t>项目类别</t>
  </si>
  <si>
    <t>1、部门预算项目   ☑   2、区直专项   □</t>
  </si>
  <si>
    <t>项目属性</t>
  </si>
  <si>
    <t>1、持续性项目     ☑   2、新增性项目 □</t>
  </si>
  <si>
    <t>项目类型</t>
  </si>
  <si>
    <t>1、常年性项目      ☑   2、延续性项目 □      3、一次性项目 □</t>
  </si>
  <si>
    <t>年度财政资金总额</t>
  </si>
  <si>
    <r>
      <rPr>
        <sz val="10.5"/>
        <color theme="1"/>
        <rFont val="宋体"/>
        <charset val="134"/>
      </rPr>
      <t>年度
绩效
目标
（</t>
    </r>
    <r>
      <rPr>
        <sz val="10"/>
        <color theme="1"/>
        <rFont val="宋体"/>
        <charset val="134"/>
      </rPr>
      <t>80</t>
    </r>
    <r>
      <rPr>
        <sz val="10.5"/>
        <color theme="1"/>
        <rFont val="宋体"/>
        <charset val="134"/>
      </rPr>
      <t>分）</t>
    </r>
  </si>
  <si>
    <t>经济成本
指标</t>
  </si>
  <si>
    <t>党员人均活动成本</t>
  </si>
  <si>
    <t>不低于200元/人</t>
  </si>
  <si>
    <t>党员培训人数</t>
  </si>
  <si>
    <t>开展好“三会一课”、主题党日活动、党员和入党积极分子教育培训、购买书籍，学习调研等红色教育活动　</t>
  </si>
  <si>
    <t>按照上级党员教育培训工作要求完成各项培训教育活动</t>
  </si>
  <si>
    <t>完成</t>
  </si>
  <si>
    <t>社会效益
指标</t>
  </si>
  <si>
    <t>提高党员的政治素质和服务质量　活动长效影响度及在全系统营造良好风气</t>
  </si>
  <si>
    <t>　弘扬“三种精神”，按照“五化”标准，建强基层党组织；深化“五亮”行动，提高作风建设。</t>
  </si>
  <si>
    <t>提高</t>
  </si>
  <si>
    <t>满意度指标（10分）</t>
  </si>
  <si>
    <t>服务对象
满意度指标</t>
  </si>
  <si>
    <t>群众满意度</t>
  </si>
  <si>
    <t>≥90%</t>
  </si>
  <si>
    <t xml:space="preserve">      由于请款进度较慢，未能较好完成党建经费的使用。</t>
  </si>
  <si>
    <t xml:space="preserve">       进一步提高资金使用效率。</t>
  </si>
  <si>
    <t>签名：               
                                              2025 年 04 月 17 日</t>
  </si>
  <si>
    <t>2024年度定额补助项目绩效自评表</t>
  </si>
  <si>
    <r>
      <rPr>
        <sz val="10.5"/>
        <color theme="1"/>
        <rFont val="宋体"/>
        <charset val="134"/>
      </rPr>
      <t>经济成本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指标</t>
    </r>
  </si>
  <si>
    <t>定额补助标准</t>
  </si>
  <si>
    <t>6600元/人·年</t>
  </si>
  <si>
    <t>在职教职工人数</t>
  </si>
  <si>
    <t>54人</t>
  </si>
  <si>
    <t>补助覆盖率</t>
  </si>
  <si>
    <t>保障教职工基本需求</t>
  </si>
  <si>
    <t>保障</t>
  </si>
  <si>
    <t>服务对象
满意度
指标</t>
  </si>
  <si>
    <t>教职工满意度</t>
  </si>
  <si>
    <t>≧90%</t>
  </si>
  <si>
    <t>2024年度非编教师经费项目绩效自评表</t>
  </si>
  <si>
    <t>经济成本</t>
  </si>
  <si>
    <t>非编教师经费支出</t>
  </si>
  <si>
    <t>29万元</t>
  </si>
  <si>
    <t>26.03万元</t>
  </si>
  <si>
    <t>非编教师人数</t>
  </si>
  <si>
    <t>3人</t>
  </si>
  <si>
    <t>保障教师利益　</t>
  </si>
  <si>
    <t>时效指标</t>
  </si>
  <si>
    <t>每月按时发放</t>
  </si>
  <si>
    <t>按时完成</t>
  </si>
  <si>
    <t>确保学校教育教学工作正常进行</t>
  </si>
  <si>
    <t>确保</t>
  </si>
  <si>
    <t>服务对象满意度指标</t>
  </si>
  <si>
    <t>教师满意度</t>
  </si>
  <si>
    <t>2024年度教师待遇（班主任津贴）项目绩效自评表</t>
  </si>
  <si>
    <t>教师待遇（班主任津贴）</t>
  </si>
  <si>
    <t>发放标准</t>
  </si>
  <si>
    <t>200元/月*人</t>
  </si>
  <si>
    <t>班级数量</t>
  </si>
  <si>
    <t>高质量保质保量完成班主任工作</t>
  </si>
  <si>
    <t>按时足额发放相关费用</t>
  </si>
  <si>
    <t>经济效益指标</t>
  </si>
  <si>
    <t>满足学生家长对于班级管理的诉求</t>
  </si>
  <si>
    <t>≧85%</t>
  </si>
  <si>
    <t>加强家校沟通联系。</t>
  </si>
  <si>
    <t>服务对象满意度指标 学生、家长对班级满意度不断提升。</t>
  </si>
  <si>
    <t xml:space="preserve">     无</t>
  </si>
  <si>
    <t>2024年度教师待遇（乡村教师补助）项目绩效自评表</t>
  </si>
  <si>
    <r>
      <rPr>
        <sz val="10.5"/>
        <color theme="1"/>
        <rFont val="宋体"/>
        <charset val="134"/>
      </rPr>
      <t>经济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成本</t>
    </r>
  </si>
  <si>
    <t>350元/月*人</t>
  </si>
  <si>
    <t>教师数量</t>
  </si>
  <si>
    <t>高质量完成工作</t>
  </si>
  <si>
    <t xml:space="preserve">满足学生家长对于班级管理的诉求。 </t>
  </si>
  <si>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社会效益指标</t>
    </r>
  </si>
  <si>
    <t>加强家校沟通联系</t>
  </si>
  <si>
    <t>学生、家长对班级满意度不断提升。</t>
  </si>
  <si>
    <t>2024年度困难学生及小规模学校课后服务财政补贴项目绩效自评表</t>
  </si>
  <si>
    <t>下拨金额</t>
  </si>
  <si>
    <t>困难学生补贴标准</t>
  </si>
  <si>
    <t>按文件执行</t>
  </si>
  <si>
    <t>课后服务的普及率和覆盖率</t>
  </si>
  <si>
    <t>提高学生综合素质</t>
  </si>
  <si>
    <t>学生家长满意</t>
  </si>
  <si>
    <t>2024年度临聘人员工资项目绩效自评表</t>
  </si>
  <si>
    <t>严格按文件执行</t>
  </si>
  <si>
    <t>临聘教师人数</t>
  </si>
  <si>
    <t>9人</t>
  </si>
  <si>
    <t>满足学校教学工作需求，确保学校教育教学工作正常进行</t>
  </si>
  <si>
    <t>服务对象满意度</t>
  </si>
  <si>
    <t>2024年度区级公用经费项目绩效自评表</t>
  </si>
  <si>
    <t>小学公用经费生均标准</t>
  </si>
  <si>
    <t>358.4元/生</t>
  </si>
  <si>
    <t>小学公用经费补助人次数</t>
  </si>
  <si>
    <t>资金到位及时率</t>
  </si>
  <si>
    <t>≥95%</t>
  </si>
  <si>
    <t>保障学校日常运转　</t>
  </si>
  <si>
    <t>教育教学活动顺利开展</t>
  </si>
  <si>
    <t>顺利开展</t>
  </si>
  <si>
    <t>可持续
影响指标</t>
  </si>
  <si>
    <t>教育教学质量稳步提升</t>
  </si>
  <si>
    <t>师生满意率</t>
  </si>
  <si>
    <t>2024年度体卫艺专项项目绩效自评表</t>
  </si>
  <si>
    <t>项目预算金额</t>
  </si>
  <si>
    <t>4万元</t>
  </si>
  <si>
    <t>社会成本指标</t>
  </si>
  <si>
    <t>培训人数</t>
  </si>
  <si>
    <t>生态环境成本指标</t>
  </si>
  <si>
    <t>参与活动人数</t>
  </si>
  <si>
    <t>校园足球活动开展学校数</t>
  </si>
  <si>
    <t>校园足球建立校足球队数</t>
  </si>
  <si>
    <t>在规定时间内完成任务</t>
  </si>
  <si>
    <t>及时</t>
  </si>
  <si>
    <t>强化学校内涵发展</t>
  </si>
  <si>
    <t>长期</t>
  </si>
  <si>
    <r>
      <rPr>
        <sz val="10"/>
        <color theme="1"/>
        <rFont val="宋体"/>
        <charset val="134"/>
      </rPr>
      <t>社会效益</t>
    </r>
    <r>
      <rPr>
        <sz val="10"/>
        <color theme="1"/>
        <rFont val="Calibri"/>
        <charset val="134"/>
      </rPr>
      <t xml:space="preserve">
</t>
    </r>
    <r>
      <rPr>
        <sz val="10"/>
        <color theme="1"/>
        <rFont val="宋体"/>
        <charset val="134"/>
      </rPr>
      <t>指标</t>
    </r>
  </si>
  <si>
    <t>提升学校品位</t>
  </si>
  <si>
    <t>效果明显</t>
  </si>
  <si>
    <t>生态效益
指标</t>
  </si>
  <si>
    <t>提高学校知名度　</t>
  </si>
  <si>
    <r>
      <rPr>
        <sz val="10"/>
        <color theme="1"/>
        <rFont val="宋体"/>
        <charset val="134"/>
      </rPr>
      <t>服务对象满意度</t>
    </r>
    <r>
      <rPr>
        <sz val="10"/>
        <color theme="1"/>
        <rFont val="Calibri"/>
        <charset val="134"/>
      </rPr>
      <t xml:space="preserve">
</t>
    </r>
    <r>
      <rPr>
        <sz val="10"/>
        <color theme="1"/>
        <rFont val="宋体"/>
        <charset val="134"/>
      </rPr>
      <t>指标</t>
    </r>
  </si>
  <si>
    <t>参赛师生、家长满意度</t>
  </si>
  <si>
    <t>2024年度校车补贴项目绩效自评表</t>
  </si>
  <si>
    <t>校车运营成本不超过预算数</t>
  </si>
  <si>
    <t>补贴校车数</t>
  </si>
  <si>
    <t>安全责任事故</t>
  </si>
  <si>
    <t>解决农村学生上下学安全问题</t>
  </si>
  <si>
    <t>2024年度校园安保项目绩效自评表</t>
  </si>
  <si>
    <t>校园安保支出</t>
  </si>
  <si>
    <t>6万元/人·年</t>
  </si>
  <si>
    <t>保安人数</t>
  </si>
  <si>
    <t>0起</t>
  </si>
  <si>
    <t>2024年完成</t>
  </si>
  <si>
    <t>构建安全和谐平安校园</t>
  </si>
  <si>
    <t>达成</t>
  </si>
  <si>
    <r>
      <rPr>
        <sz val="10.5"/>
        <color theme="1"/>
        <rFont val="宋体"/>
        <charset val="134"/>
      </rPr>
      <t>服务对象</t>
    </r>
    <r>
      <rPr>
        <sz val="10.5"/>
        <color theme="1"/>
        <rFont val="Calibri"/>
        <charset val="134"/>
      </rPr>
      <t xml:space="preserve">
</t>
    </r>
    <r>
      <rPr>
        <sz val="10.5"/>
        <color theme="1"/>
        <rFont val="宋体"/>
        <charset val="134"/>
      </rPr>
      <t>满意度</t>
    </r>
    <r>
      <rPr>
        <sz val="10.5"/>
        <color theme="1"/>
        <rFont val="Calibri"/>
        <charset val="134"/>
      </rPr>
      <t xml:space="preserve">
</t>
    </r>
    <r>
      <rPr>
        <sz val="10.5"/>
        <color theme="1"/>
        <rFont val="宋体"/>
        <charset val="134"/>
      </rPr>
      <t>指标</t>
    </r>
  </si>
  <si>
    <t>2024年度义务段学校教辅费项目绩效自评表</t>
  </si>
  <si>
    <t>武汉市东西湖区 走马岭小学</t>
  </si>
  <si>
    <t>小学1-2年级生均标准</t>
  </si>
  <si>
    <t>50元/生·学期</t>
  </si>
  <si>
    <t>小学3-6年级生均标准</t>
  </si>
  <si>
    <t>70元/生·学期</t>
  </si>
  <si>
    <t>学生数1048人</t>
  </si>
  <si>
    <t>下发到每名学生　</t>
  </si>
  <si>
    <t>开学前完成</t>
  </si>
  <si>
    <t>实现均衡发展</t>
  </si>
  <si>
    <t>2024年度中小学聘用制教师经费项目绩效自评表</t>
  </si>
  <si>
    <t>中小学聘用制教师经费支出</t>
  </si>
  <si>
    <t>449.92万元</t>
  </si>
  <si>
    <t>中小学聘用制教师人数</t>
  </si>
  <si>
    <t>23人</t>
  </si>
  <si>
    <t>保障教师利益</t>
  </si>
  <si>
    <t xml:space="preserve">    
                         签名：               
                                                年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</si>
</sst>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.00;[Red]#,##0.0"/>
  </numFmts>
  <fonts count="3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楷体_GB2312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justify" vertical="center"/>
    </xf>
    <xf numFmtId="0" fontId="9" fillId="0" borderId="6" xfId="0" applyFont="1" applyFill="1" applyBorder="1" applyAlignment="1" applyProtection="1">
      <alignment horizontal="center" vertical="center" wrapText="1"/>
    </xf>
    <xf numFmtId="176" fontId="3" fillId="0" borderId="6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178" fontId="11" fillId="0" borderId="12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18" fillId="0" borderId="0" xfId="49" applyFont="1" applyFill="1" applyBorder="1" applyAlignment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0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" xfId="0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0</xdr:row>
          <xdr:rowOff>57150</xdr:rowOff>
        </xdr:from>
        <xdr:to>
          <xdr:col>27</xdr:col>
          <xdr:colOff>371475</xdr:colOff>
          <xdr:row>63</xdr:row>
          <xdr:rowOff>47625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85725" y="57150"/>
              <a:ext cx="18802350" cy="1143254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7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J7" sqref="J7"/>
    </sheetView>
  </sheetViews>
  <sheetFormatPr defaultColWidth="9" defaultRowHeight="13.5" outlineLevelCol="7"/>
  <cols>
    <col min="1" max="1" width="7.625" customWidth="1"/>
    <col min="2" max="2" width="8.125" customWidth="1"/>
    <col min="4" max="4" width="9.75" customWidth="1"/>
    <col min="5" max="5" width="9.875" customWidth="1"/>
    <col min="6" max="6" width="11.375" customWidth="1"/>
    <col min="7" max="7" width="11" customWidth="1"/>
    <col min="8" max="8" width="15.375" customWidth="1"/>
  </cols>
  <sheetData>
    <row r="1" ht="70" customHeight="1" spans="1:8">
      <c r="A1" s="53" t="s">
        <v>0</v>
      </c>
      <c r="B1" s="53"/>
      <c r="C1" s="53"/>
      <c r="D1" s="53"/>
      <c r="E1" s="53"/>
      <c r="F1" s="53"/>
      <c r="G1" s="53"/>
      <c r="H1" s="53"/>
    </row>
    <row r="2" ht="21" customHeight="1" spans="1:8">
      <c r="A2" s="38" t="s">
        <v>1</v>
      </c>
      <c r="B2" s="38"/>
      <c r="C2" s="38"/>
      <c r="D2" s="38"/>
      <c r="E2" s="38"/>
      <c r="F2" s="38"/>
      <c r="G2" s="38"/>
      <c r="H2" s="38"/>
    </row>
    <row r="3" ht="30" customHeight="1" spans="1:8">
      <c r="A3" s="3" t="s">
        <v>2</v>
      </c>
      <c r="B3" s="3"/>
      <c r="C3" s="3" t="s">
        <v>3</v>
      </c>
      <c r="D3" s="3"/>
      <c r="E3" s="3"/>
      <c r="F3" s="3"/>
      <c r="G3" s="3"/>
      <c r="H3" s="3"/>
    </row>
    <row r="4" ht="30" customHeight="1" spans="1:8">
      <c r="A4" s="3" t="s">
        <v>4</v>
      </c>
      <c r="B4" s="3"/>
      <c r="C4" s="21">
        <v>688.9</v>
      </c>
      <c r="D4" s="21"/>
      <c r="E4" s="21"/>
      <c r="F4" s="3" t="s">
        <v>5</v>
      </c>
      <c r="G4" s="3"/>
      <c r="H4" s="3">
        <v>1179.18</v>
      </c>
    </row>
    <row r="5" ht="30" customHeight="1" spans="1:8">
      <c r="A5" s="5" t="s">
        <v>6</v>
      </c>
      <c r="B5" s="6"/>
      <c r="C5" s="3"/>
      <c r="D5" s="3" t="s">
        <v>7</v>
      </c>
      <c r="E5" s="3" t="s">
        <v>8</v>
      </c>
      <c r="F5" s="3" t="s">
        <v>9</v>
      </c>
      <c r="G5" s="5" t="s">
        <v>10</v>
      </c>
      <c r="H5" s="6"/>
    </row>
    <row r="6" ht="30" customHeight="1" spans="1:8">
      <c r="A6" s="7"/>
      <c r="B6" s="8"/>
      <c r="C6" s="3" t="s">
        <v>11</v>
      </c>
      <c r="D6" s="3">
        <f>C4+H4</f>
        <v>1868.08</v>
      </c>
      <c r="E6" s="3">
        <v>1738.4</v>
      </c>
      <c r="F6" s="83">
        <f>E6/D6</f>
        <v>0.930581131429061</v>
      </c>
      <c r="G6" s="84">
        <f>ROUND(20*F6,2)</f>
        <v>18.61</v>
      </c>
      <c r="H6" s="84"/>
    </row>
    <row r="7" ht="62" customHeight="1" spans="1:8">
      <c r="A7" s="3" t="s">
        <v>12</v>
      </c>
      <c r="B7" s="3"/>
      <c r="C7" s="85" t="s">
        <v>13</v>
      </c>
      <c r="D7" s="86"/>
      <c r="E7" s="86"/>
      <c r="F7" s="86"/>
      <c r="G7" s="86"/>
      <c r="H7" s="87"/>
    </row>
    <row r="8" ht="30" customHeight="1" spans="1:8">
      <c r="A8" s="13" t="s">
        <v>14</v>
      </c>
      <c r="B8" s="3" t="s">
        <v>15</v>
      </c>
      <c r="C8" s="3" t="s">
        <v>16</v>
      </c>
      <c r="D8" s="3" t="s">
        <v>17</v>
      </c>
      <c r="E8" s="3"/>
      <c r="F8" s="3" t="s">
        <v>18</v>
      </c>
      <c r="G8" s="3" t="s">
        <v>19</v>
      </c>
      <c r="H8" s="3" t="s">
        <v>20</v>
      </c>
    </row>
    <row r="9" ht="30" customHeight="1" spans="1:8">
      <c r="A9" s="13"/>
      <c r="B9" s="10" t="s">
        <v>21</v>
      </c>
      <c r="C9" s="3" t="s">
        <v>22</v>
      </c>
      <c r="D9" s="3" t="s">
        <v>23</v>
      </c>
      <c r="E9" s="3"/>
      <c r="F9" s="9">
        <v>1</v>
      </c>
      <c r="G9" s="9">
        <v>1</v>
      </c>
      <c r="H9" s="21">
        <v>20</v>
      </c>
    </row>
    <row r="10" ht="30" customHeight="1" spans="1:8">
      <c r="A10" s="13"/>
      <c r="B10" s="10" t="s">
        <v>24</v>
      </c>
      <c r="C10" s="12" t="s">
        <v>25</v>
      </c>
      <c r="D10" s="3" t="s">
        <v>26</v>
      </c>
      <c r="E10" s="3"/>
      <c r="F10" s="82">
        <v>1</v>
      </c>
      <c r="G10" s="9">
        <v>1</v>
      </c>
      <c r="H10" s="21">
        <v>8</v>
      </c>
    </row>
    <row r="11" ht="30" customHeight="1" spans="1:8">
      <c r="A11" s="13"/>
      <c r="B11" s="13"/>
      <c r="C11" s="12" t="s">
        <v>27</v>
      </c>
      <c r="D11" s="3" t="s">
        <v>28</v>
      </c>
      <c r="E11" s="3"/>
      <c r="F11" s="82">
        <v>1</v>
      </c>
      <c r="G11" s="9">
        <v>1</v>
      </c>
      <c r="H11" s="21">
        <v>10</v>
      </c>
    </row>
    <row r="12" ht="30" customHeight="1" spans="1:8">
      <c r="A12" s="13"/>
      <c r="B12" s="10" t="s">
        <v>29</v>
      </c>
      <c r="C12" s="3" t="s">
        <v>30</v>
      </c>
      <c r="D12" s="3" t="s">
        <v>31</v>
      </c>
      <c r="E12" s="3"/>
      <c r="F12" s="3" t="s">
        <v>32</v>
      </c>
      <c r="G12" s="3" t="s">
        <v>33</v>
      </c>
      <c r="H12" s="21">
        <v>28</v>
      </c>
    </row>
    <row r="13" ht="42.75" customHeight="1" spans="1:8">
      <c r="A13" s="16"/>
      <c r="B13" s="3" t="s">
        <v>34</v>
      </c>
      <c r="C13" s="12" t="s">
        <v>35</v>
      </c>
      <c r="D13" s="3" t="s">
        <v>36</v>
      </c>
      <c r="E13" s="3"/>
      <c r="F13" s="3" t="s">
        <v>37</v>
      </c>
      <c r="G13" s="54">
        <v>0.96</v>
      </c>
      <c r="H13" s="21">
        <v>10</v>
      </c>
    </row>
    <row r="14" ht="30" customHeight="1" spans="1:8">
      <c r="A14" s="3" t="s">
        <v>38</v>
      </c>
      <c r="B14" s="3">
        <f>G6+H9+H10+H11+H12+H13</f>
        <v>94.61</v>
      </c>
      <c r="C14" s="3"/>
      <c r="D14" s="3"/>
      <c r="E14" s="3"/>
      <c r="F14" s="3"/>
      <c r="G14" s="3"/>
      <c r="H14" s="3"/>
    </row>
    <row r="15" ht="49" customHeight="1" spans="1:8">
      <c r="A15" s="3" t="s">
        <v>39</v>
      </c>
      <c r="B15" s="3"/>
      <c r="C15" s="4" t="s">
        <v>40</v>
      </c>
      <c r="D15" s="4"/>
      <c r="E15" s="4"/>
      <c r="F15" s="4"/>
      <c r="G15" s="4"/>
      <c r="H15" s="4"/>
    </row>
    <row r="16" ht="59" customHeight="1" spans="1:8">
      <c r="A16" s="3" t="s">
        <v>41</v>
      </c>
      <c r="B16" s="3"/>
      <c r="C16" s="4" t="s">
        <v>42</v>
      </c>
      <c r="D16" s="4"/>
      <c r="E16" s="4"/>
      <c r="F16" s="4"/>
      <c r="G16" s="4"/>
      <c r="H16" s="4"/>
    </row>
    <row r="17" ht="55" customHeight="1" spans="1:8">
      <c r="A17" s="3" t="s">
        <v>43</v>
      </c>
      <c r="B17" s="3"/>
      <c r="C17" s="23" t="s">
        <v>44</v>
      </c>
      <c r="D17" s="23"/>
      <c r="E17" s="23"/>
      <c r="F17" s="23"/>
      <c r="G17" s="23"/>
      <c r="H17" s="23"/>
    </row>
    <row r="18" ht="134.1" customHeight="1" spans="1:8">
      <c r="A18" s="18" t="s">
        <v>45</v>
      </c>
      <c r="B18" s="19"/>
      <c r="C18" s="19"/>
      <c r="D18" s="19"/>
      <c r="E18" s="19"/>
      <c r="F18" s="19"/>
      <c r="G18" s="19"/>
      <c r="H18" s="19"/>
    </row>
  </sheetData>
  <mergeCells count="28">
    <mergeCell ref="A1:H1"/>
    <mergeCell ref="A2:H2"/>
    <mergeCell ref="A3:B3"/>
    <mergeCell ref="C3:H3"/>
    <mergeCell ref="A4:B4"/>
    <mergeCell ref="C4:E4"/>
    <mergeCell ref="F4:G4"/>
    <mergeCell ref="G5:H5"/>
    <mergeCell ref="G6:H6"/>
    <mergeCell ref="A7:B7"/>
    <mergeCell ref="C7:H7"/>
    <mergeCell ref="D8:E8"/>
    <mergeCell ref="D9:E9"/>
    <mergeCell ref="D10:E10"/>
    <mergeCell ref="D11:E11"/>
    <mergeCell ref="D12:E12"/>
    <mergeCell ref="D13:E13"/>
    <mergeCell ref="B14:H14"/>
    <mergeCell ref="A15:B15"/>
    <mergeCell ref="C15:H15"/>
    <mergeCell ref="A16:B16"/>
    <mergeCell ref="C16:H16"/>
    <mergeCell ref="A17:B17"/>
    <mergeCell ref="C17:H17"/>
    <mergeCell ref="A18:H18"/>
    <mergeCell ref="A8:A13"/>
    <mergeCell ref="B10:B11"/>
    <mergeCell ref="A5:B6"/>
  </mergeCells>
  <pageMargins left="0.75" right="0.75" top="1" bottom="1" header="0.5" footer="0.5"/>
  <pageSetup paperSize="9" orientation="portrait"/>
  <headerFooter/>
  <ignoredErrors>
    <ignoredError sqref="H6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G9" sqref="G9:H9"/>
    </sheetView>
  </sheetViews>
  <sheetFormatPr defaultColWidth="9" defaultRowHeight="13.5" outlineLevelCol="7"/>
  <cols>
    <col min="3" max="3" width="10.75" customWidth="1"/>
    <col min="4" max="4" width="9.75" customWidth="1"/>
    <col min="5" max="5" width="9.875" customWidth="1"/>
    <col min="6" max="6" width="11.375" customWidth="1"/>
    <col min="7" max="7" width="11" customWidth="1"/>
    <col min="8" max="8" width="15.375" customWidth="1"/>
  </cols>
  <sheetData>
    <row r="1" ht="42.95" customHeight="1" spans="1:8">
      <c r="A1" s="1" t="s">
        <v>174</v>
      </c>
      <c r="B1" s="1"/>
      <c r="C1" s="1"/>
      <c r="D1" s="1"/>
      <c r="E1" s="1"/>
      <c r="F1" s="1"/>
      <c r="G1" s="1"/>
      <c r="H1" s="1"/>
    </row>
    <row r="2" ht="21" customHeight="1" spans="1:8">
      <c r="A2" s="20" t="s">
        <v>88</v>
      </c>
      <c r="B2" s="20"/>
      <c r="C2" s="20"/>
      <c r="D2" s="20"/>
      <c r="E2" s="20"/>
      <c r="F2" s="20"/>
      <c r="G2" s="20"/>
      <c r="H2" s="20"/>
    </row>
    <row r="3" ht="30" customHeight="1" spans="1:8">
      <c r="A3" s="3" t="s">
        <v>53</v>
      </c>
      <c r="B3" s="3"/>
      <c r="C3" s="3" t="s">
        <v>80</v>
      </c>
      <c r="D3" s="3"/>
      <c r="E3" s="3"/>
      <c r="F3" s="3"/>
      <c r="G3" s="3"/>
      <c r="H3" s="3"/>
    </row>
    <row r="4" ht="30" customHeight="1" spans="1:8">
      <c r="A4" s="3" t="s">
        <v>89</v>
      </c>
      <c r="B4" s="3"/>
      <c r="C4" s="3" t="s">
        <v>90</v>
      </c>
      <c r="D4" s="3"/>
      <c r="E4" s="3"/>
      <c r="F4" s="3" t="s">
        <v>91</v>
      </c>
      <c r="G4" s="3"/>
      <c r="H4" s="3" t="s">
        <v>3</v>
      </c>
    </row>
    <row r="5" ht="30" customHeight="1" spans="1:8">
      <c r="A5" s="3" t="s">
        <v>92</v>
      </c>
      <c r="B5" s="3"/>
      <c r="C5" s="4" t="s">
        <v>93</v>
      </c>
      <c r="D5" s="4"/>
      <c r="E5" s="4"/>
      <c r="F5" s="4"/>
      <c r="G5" s="4"/>
      <c r="H5" s="4"/>
    </row>
    <row r="6" ht="30" customHeight="1" spans="1:8">
      <c r="A6" s="3" t="s">
        <v>94</v>
      </c>
      <c r="B6" s="3"/>
      <c r="C6" s="4" t="s">
        <v>95</v>
      </c>
      <c r="D6" s="4"/>
      <c r="E6" s="4"/>
      <c r="F6" s="4"/>
      <c r="G6" s="4"/>
      <c r="H6" s="4"/>
    </row>
    <row r="7" ht="30" customHeight="1" spans="1:8">
      <c r="A7" s="3" t="s">
        <v>96</v>
      </c>
      <c r="B7" s="3"/>
      <c r="C7" s="4" t="s">
        <v>97</v>
      </c>
      <c r="D7" s="4"/>
      <c r="E7" s="4"/>
      <c r="F7" s="4"/>
      <c r="G7" s="4"/>
      <c r="H7" s="4"/>
    </row>
    <row r="8" ht="30" customHeight="1" spans="1:8">
      <c r="A8" s="5" t="s">
        <v>6</v>
      </c>
      <c r="B8" s="6"/>
      <c r="C8" s="3"/>
      <c r="D8" s="3" t="s">
        <v>7</v>
      </c>
      <c r="E8" s="3" t="s">
        <v>8</v>
      </c>
      <c r="F8" s="3" t="s">
        <v>9</v>
      </c>
      <c r="G8" s="5" t="s">
        <v>10</v>
      </c>
      <c r="H8" s="6"/>
    </row>
    <row r="9" ht="30" customHeight="1" spans="1:8">
      <c r="A9" s="7"/>
      <c r="B9" s="8"/>
      <c r="C9" s="3" t="s">
        <v>98</v>
      </c>
      <c r="D9" s="3">
        <v>56.94</v>
      </c>
      <c r="E9" s="3">
        <v>49.84</v>
      </c>
      <c r="F9" s="9">
        <f>E9/D9</f>
        <v>0.875307341060766</v>
      </c>
      <c r="G9" s="3">
        <f>ROUND(20*F9,2)</f>
        <v>17.51</v>
      </c>
      <c r="H9" s="3"/>
    </row>
    <row r="10" ht="30" customHeight="1" spans="1:8">
      <c r="A10" s="10" t="s">
        <v>99</v>
      </c>
      <c r="B10" s="3" t="s">
        <v>15</v>
      </c>
      <c r="C10" s="3" t="s">
        <v>16</v>
      </c>
      <c r="D10" s="3" t="s">
        <v>17</v>
      </c>
      <c r="E10" s="3"/>
      <c r="F10" s="3" t="s">
        <v>18</v>
      </c>
      <c r="G10" s="3" t="s">
        <v>19</v>
      </c>
      <c r="H10" s="3" t="s">
        <v>20</v>
      </c>
    </row>
    <row r="11" ht="30" customHeight="1" spans="1:8">
      <c r="A11" s="11"/>
      <c r="B11" s="3" t="s">
        <v>21</v>
      </c>
      <c r="C11" s="3" t="s">
        <v>22</v>
      </c>
      <c r="D11" s="3" t="s">
        <v>175</v>
      </c>
      <c r="E11" s="3"/>
      <c r="F11" s="3" t="s">
        <v>175</v>
      </c>
      <c r="G11" s="3" t="s">
        <v>170</v>
      </c>
      <c r="H11" s="21">
        <v>20</v>
      </c>
    </row>
    <row r="12" ht="30" customHeight="1" spans="1:8">
      <c r="A12" s="11"/>
      <c r="B12" s="3" t="s">
        <v>24</v>
      </c>
      <c r="C12" s="3" t="s">
        <v>25</v>
      </c>
      <c r="D12" s="3" t="s">
        <v>176</v>
      </c>
      <c r="E12" s="3"/>
      <c r="F12" s="3" t="s">
        <v>177</v>
      </c>
      <c r="G12" s="3" t="s">
        <v>177</v>
      </c>
      <c r="H12" s="21">
        <v>10</v>
      </c>
    </row>
    <row r="13" ht="30" customHeight="1" spans="1:8">
      <c r="A13" s="11"/>
      <c r="B13" s="3"/>
      <c r="C13" s="3" t="s">
        <v>138</v>
      </c>
      <c r="D13" s="3" t="s">
        <v>139</v>
      </c>
      <c r="E13" s="3"/>
      <c r="F13" s="3" t="s">
        <v>140</v>
      </c>
      <c r="G13" s="3" t="s">
        <v>140</v>
      </c>
      <c r="H13" s="21">
        <v>10</v>
      </c>
    </row>
    <row r="14" ht="40" customHeight="1" spans="1:8">
      <c r="A14" s="11"/>
      <c r="B14" s="3" t="s">
        <v>29</v>
      </c>
      <c r="C14" s="3" t="s">
        <v>30</v>
      </c>
      <c r="D14" s="3" t="s">
        <v>178</v>
      </c>
      <c r="E14" s="3"/>
      <c r="F14" s="3" t="s">
        <v>142</v>
      </c>
      <c r="G14" s="3" t="s">
        <v>142</v>
      </c>
      <c r="H14" s="21">
        <v>30</v>
      </c>
    </row>
    <row r="15" ht="42" customHeight="1" spans="1:8">
      <c r="A15" s="13"/>
      <c r="B15" s="3" t="s">
        <v>111</v>
      </c>
      <c r="C15" s="3" t="s">
        <v>143</v>
      </c>
      <c r="D15" s="3" t="s">
        <v>179</v>
      </c>
      <c r="E15" s="3"/>
      <c r="F15" s="52" t="s">
        <v>129</v>
      </c>
      <c r="G15" s="52" t="s">
        <v>129</v>
      </c>
      <c r="H15" s="21">
        <v>9</v>
      </c>
    </row>
    <row r="16" ht="30" customHeight="1" spans="1:8">
      <c r="A16" s="3" t="s">
        <v>38</v>
      </c>
      <c r="B16" s="3">
        <f>G9+H11+H12+H13+H14+H15</f>
        <v>96.51</v>
      </c>
      <c r="C16" s="3"/>
      <c r="D16" s="3"/>
      <c r="E16" s="3"/>
      <c r="F16" s="3"/>
      <c r="G16" s="3"/>
      <c r="H16" s="3"/>
    </row>
    <row r="17" ht="54" customHeight="1" spans="1:8">
      <c r="A17" s="3" t="s">
        <v>39</v>
      </c>
      <c r="B17" s="3"/>
      <c r="C17" s="17" t="s">
        <v>157</v>
      </c>
      <c r="D17" s="17"/>
      <c r="E17" s="17"/>
      <c r="F17" s="17"/>
      <c r="G17" s="17"/>
      <c r="H17" s="17"/>
    </row>
    <row r="18" ht="48" customHeight="1" spans="1:8">
      <c r="A18" s="3" t="s">
        <v>41</v>
      </c>
      <c r="B18" s="3"/>
      <c r="C18" s="17" t="s">
        <v>42</v>
      </c>
      <c r="D18" s="17"/>
      <c r="E18" s="17"/>
      <c r="F18" s="17"/>
      <c r="G18" s="17"/>
      <c r="H18" s="17"/>
    </row>
    <row r="19" ht="54" customHeight="1" spans="1:8">
      <c r="A19" s="3" t="s">
        <v>43</v>
      </c>
      <c r="B19" s="3"/>
      <c r="C19" s="3" t="s">
        <v>44</v>
      </c>
      <c r="D19" s="3"/>
      <c r="E19" s="3"/>
      <c r="F19" s="3"/>
      <c r="G19" s="3"/>
      <c r="H19" s="3"/>
    </row>
    <row r="20" ht="134.1" customHeight="1" spans="1:8">
      <c r="A20" s="18" t="s">
        <v>45</v>
      </c>
      <c r="B20" s="19"/>
      <c r="C20" s="19"/>
      <c r="D20" s="19"/>
      <c r="E20" s="19"/>
      <c r="F20" s="19"/>
      <c r="G20" s="19"/>
      <c r="H20" s="19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opLeftCell="A7" workbookViewId="0">
      <selection activeCell="H11" sqref="H11:H17"/>
    </sheetView>
  </sheetViews>
  <sheetFormatPr defaultColWidth="9" defaultRowHeight="13.5" outlineLevelCol="7"/>
  <cols>
    <col min="4" max="4" width="9.75" customWidth="1"/>
    <col min="5" max="5" width="9.875" customWidth="1"/>
    <col min="6" max="6" width="11.375" customWidth="1"/>
    <col min="7" max="7" width="11" customWidth="1"/>
    <col min="8" max="8" width="15.375" customWidth="1"/>
  </cols>
  <sheetData>
    <row r="1" ht="42.95" customHeight="1" spans="1:8">
      <c r="A1" s="1" t="s">
        <v>180</v>
      </c>
      <c r="B1" s="1"/>
      <c r="C1" s="1"/>
      <c r="D1" s="1"/>
      <c r="E1" s="1"/>
      <c r="F1" s="1"/>
      <c r="G1" s="1"/>
      <c r="H1" s="1"/>
    </row>
    <row r="2" ht="21" customHeight="1" spans="1:8">
      <c r="A2" s="50" t="s">
        <v>88</v>
      </c>
      <c r="B2" s="50"/>
      <c r="C2" s="50"/>
      <c r="D2" s="50"/>
      <c r="E2" s="50"/>
      <c r="F2" s="50"/>
      <c r="G2" s="50"/>
      <c r="H2" s="50"/>
    </row>
    <row r="3" ht="30" customHeight="1" spans="1:8">
      <c r="A3" s="3" t="s">
        <v>53</v>
      </c>
      <c r="B3" s="3"/>
      <c r="C3" s="3" t="s">
        <v>81</v>
      </c>
      <c r="D3" s="3"/>
      <c r="E3" s="3"/>
      <c r="F3" s="3"/>
      <c r="G3" s="3"/>
      <c r="H3" s="3"/>
    </row>
    <row r="4" ht="30" customHeight="1" spans="1:8">
      <c r="A4" s="3" t="s">
        <v>89</v>
      </c>
      <c r="B4" s="3"/>
      <c r="C4" s="3" t="s">
        <v>90</v>
      </c>
      <c r="D4" s="3"/>
      <c r="E4" s="3"/>
      <c r="F4" s="3" t="s">
        <v>91</v>
      </c>
      <c r="G4" s="3"/>
      <c r="H4" s="3" t="s">
        <v>3</v>
      </c>
    </row>
    <row r="5" ht="30" customHeight="1" spans="1:8">
      <c r="A5" s="3" t="s">
        <v>92</v>
      </c>
      <c r="B5" s="3"/>
      <c r="C5" s="4" t="s">
        <v>93</v>
      </c>
      <c r="D5" s="4"/>
      <c r="E5" s="4"/>
      <c r="F5" s="4"/>
      <c r="G5" s="4"/>
      <c r="H5" s="4"/>
    </row>
    <row r="6" ht="30" customHeight="1" spans="1:8">
      <c r="A6" s="3" t="s">
        <v>94</v>
      </c>
      <c r="B6" s="3"/>
      <c r="C6" s="4" t="s">
        <v>95</v>
      </c>
      <c r="D6" s="4"/>
      <c r="E6" s="4"/>
      <c r="F6" s="4"/>
      <c r="G6" s="4"/>
      <c r="H6" s="4"/>
    </row>
    <row r="7" ht="30" customHeight="1" spans="1:8">
      <c r="A7" s="3" t="s">
        <v>96</v>
      </c>
      <c r="B7" s="3"/>
      <c r="C7" s="4" t="s">
        <v>97</v>
      </c>
      <c r="D7" s="4"/>
      <c r="E7" s="4"/>
      <c r="F7" s="4"/>
      <c r="G7" s="4"/>
      <c r="H7" s="4"/>
    </row>
    <row r="8" ht="30" customHeight="1" spans="1:8">
      <c r="A8" s="5" t="s">
        <v>6</v>
      </c>
      <c r="B8" s="6"/>
      <c r="C8" s="3"/>
      <c r="D8" s="3" t="s">
        <v>7</v>
      </c>
      <c r="E8" s="3" t="s">
        <v>8</v>
      </c>
      <c r="F8" s="3" t="s">
        <v>9</v>
      </c>
      <c r="G8" s="5" t="s">
        <v>10</v>
      </c>
      <c r="H8" s="6"/>
    </row>
    <row r="9" ht="30" customHeight="1" spans="1:8">
      <c r="A9" s="7"/>
      <c r="B9" s="8"/>
      <c r="C9" s="3" t="s">
        <v>98</v>
      </c>
      <c r="D9" s="51">
        <v>4.07</v>
      </c>
      <c r="E9" s="3">
        <v>4.07</v>
      </c>
      <c r="F9" s="9">
        <f>E9/D9</f>
        <v>1</v>
      </c>
      <c r="G9" s="21">
        <f>ROUND(20*F9,2)</f>
        <v>20</v>
      </c>
      <c r="H9" s="21"/>
    </row>
    <row r="10" ht="30" customHeight="1" spans="1:8">
      <c r="A10" s="10" t="s">
        <v>99</v>
      </c>
      <c r="B10" s="3" t="s">
        <v>15</v>
      </c>
      <c r="C10" s="3" t="s">
        <v>16</v>
      </c>
      <c r="D10" s="10" t="s">
        <v>17</v>
      </c>
      <c r="E10" s="10"/>
      <c r="F10" s="10" t="s">
        <v>18</v>
      </c>
      <c r="G10" s="10" t="s">
        <v>19</v>
      </c>
      <c r="H10" s="10" t="s">
        <v>20</v>
      </c>
    </row>
    <row r="11" ht="30" customHeight="1" spans="1:8">
      <c r="A11" s="11"/>
      <c r="B11" s="10" t="s">
        <v>21</v>
      </c>
      <c r="C11" s="12" t="s">
        <v>22</v>
      </c>
      <c r="D11" s="3" t="s">
        <v>181</v>
      </c>
      <c r="E11" s="3"/>
      <c r="F11" s="3" t="s">
        <v>182</v>
      </c>
      <c r="G11" s="3" t="s">
        <v>182</v>
      </c>
      <c r="H11" s="21">
        <v>20</v>
      </c>
    </row>
    <row r="12" ht="30" customHeight="1" spans="1:8">
      <c r="A12" s="11"/>
      <c r="B12" s="10" t="s">
        <v>24</v>
      </c>
      <c r="C12" s="12" t="s">
        <v>25</v>
      </c>
      <c r="D12" s="3" t="s">
        <v>183</v>
      </c>
      <c r="E12" s="3"/>
      <c r="F12" s="3">
        <v>1048</v>
      </c>
      <c r="G12" s="3">
        <v>1048</v>
      </c>
      <c r="H12" s="21">
        <v>10</v>
      </c>
    </row>
    <row r="13" ht="30" customHeight="1" spans="1:8">
      <c r="A13" s="11"/>
      <c r="B13" s="16"/>
      <c r="C13" s="3" t="s">
        <v>27</v>
      </c>
      <c r="D13" s="14" t="s">
        <v>184</v>
      </c>
      <c r="E13" s="15"/>
      <c r="F13" s="3" t="s">
        <v>185</v>
      </c>
      <c r="G13" s="3" t="s">
        <v>185</v>
      </c>
      <c r="H13" s="21">
        <v>10</v>
      </c>
    </row>
    <row r="14" ht="30" customHeight="1" spans="1:8">
      <c r="A14" s="11"/>
      <c r="B14" s="3" t="s">
        <v>29</v>
      </c>
      <c r="C14" s="12" t="s">
        <v>30</v>
      </c>
      <c r="D14" s="3" t="s">
        <v>186</v>
      </c>
      <c r="E14" s="3"/>
      <c r="F14" s="3" t="s">
        <v>106</v>
      </c>
      <c r="G14" s="3" t="s">
        <v>106</v>
      </c>
      <c r="H14" s="21">
        <v>10</v>
      </c>
    </row>
    <row r="15" ht="30" customHeight="1" spans="1:8">
      <c r="A15" s="11"/>
      <c r="B15" s="3"/>
      <c r="C15" s="12"/>
      <c r="D15" s="3" t="s">
        <v>187</v>
      </c>
      <c r="E15" s="3"/>
      <c r="F15" s="3" t="s">
        <v>188</v>
      </c>
      <c r="G15" s="3" t="s">
        <v>188</v>
      </c>
      <c r="H15" s="21">
        <v>10</v>
      </c>
    </row>
    <row r="16" ht="30" customHeight="1" spans="1:8">
      <c r="A16" s="11"/>
      <c r="B16" s="3"/>
      <c r="C16" s="12" t="s">
        <v>189</v>
      </c>
      <c r="D16" s="3" t="s">
        <v>190</v>
      </c>
      <c r="E16" s="3"/>
      <c r="F16" s="3" t="s">
        <v>33</v>
      </c>
      <c r="G16" s="3" t="s">
        <v>33</v>
      </c>
      <c r="H16" s="21">
        <v>8</v>
      </c>
    </row>
    <row r="17" ht="39" customHeight="1" spans="1:8">
      <c r="A17" s="13"/>
      <c r="B17" s="3" t="s">
        <v>111</v>
      </c>
      <c r="C17" s="12" t="s">
        <v>112</v>
      </c>
      <c r="D17" s="14" t="s">
        <v>191</v>
      </c>
      <c r="E17" s="15"/>
      <c r="F17" s="3" t="s">
        <v>114</v>
      </c>
      <c r="G17" s="3">
        <v>0.95</v>
      </c>
      <c r="H17" s="21">
        <v>10</v>
      </c>
    </row>
    <row r="18" ht="30" customHeight="1" spans="1:8">
      <c r="A18" s="3" t="s">
        <v>38</v>
      </c>
      <c r="B18" s="21">
        <f>G9+H11+H12+H13+H14+H15+H16+H17</f>
        <v>98</v>
      </c>
      <c r="C18" s="21"/>
      <c r="D18" s="21"/>
      <c r="E18" s="21"/>
      <c r="F18" s="21"/>
      <c r="G18" s="21"/>
      <c r="H18" s="21"/>
    </row>
    <row r="19" ht="44" customHeight="1" spans="1:8">
      <c r="A19" s="3" t="s">
        <v>39</v>
      </c>
      <c r="B19" s="3"/>
      <c r="C19" s="17" t="s">
        <v>157</v>
      </c>
      <c r="D19" s="17"/>
      <c r="E19" s="17"/>
      <c r="F19" s="17"/>
      <c r="G19" s="17"/>
      <c r="H19" s="17"/>
    </row>
    <row r="20" ht="40" customHeight="1" spans="1:8">
      <c r="A20" s="3" t="s">
        <v>41</v>
      </c>
      <c r="B20" s="3"/>
      <c r="C20" s="17" t="s">
        <v>42</v>
      </c>
      <c r="D20" s="17"/>
      <c r="E20" s="17"/>
      <c r="F20" s="17"/>
      <c r="G20" s="17"/>
      <c r="H20" s="17"/>
    </row>
    <row r="21" ht="56" customHeight="1" spans="1:8">
      <c r="A21" s="3" t="s">
        <v>43</v>
      </c>
      <c r="B21" s="3"/>
      <c r="C21" s="3" t="s">
        <v>44</v>
      </c>
      <c r="D21" s="3"/>
      <c r="E21" s="3"/>
      <c r="F21" s="3"/>
      <c r="G21" s="3"/>
      <c r="H21" s="3"/>
    </row>
    <row r="22" ht="134.1" customHeight="1" spans="1:8">
      <c r="A22" s="18" t="s">
        <v>45</v>
      </c>
      <c r="B22" s="19"/>
      <c r="C22" s="19"/>
      <c r="D22" s="19"/>
      <c r="E22" s="19"/>
      <c r="F22" s="19"/>
      <c r="G22" s="19"/>
      <c r="H22" s="19"/>
    </row>
  </sheetData>
  <mergeCells count="36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2:B13"/>
    <mergeCell ref="B14:B16"/>
    <mergeCell ref="C14:C15"/>
    <mergeCell ref="A8:B9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M11" sqref="M11"/>
    </sheetView>
  </sheetViews>
  <sheetFormatPr defaultColWidth="9" defaultRowHeight="13.5" outlineLevelCol="7"/>
  <cols>
    <col min="4" max="4" width="9.75" customWidth="1"/>
    <col min="5" max="5" width="9.875" customWidth="1"/>
    <col min="6" max="6" width="11.375" customWidth="1"/>
    <col min="7" max="7" width="11" customWidth="1"/>
    <col min="8" max="8" width="15.375" customWidth="1"/>
  </cols>
  <sheetData>
    <row r="1" ht="42.95" customHeight="1" spans="1:8">
      <c r="A1" s="1" t="s">
        <v>192</v>
      </c>
      <c r="B1" s="1"/>
      <c r="C1" s="1"/>
      <c r="D1" s="1"/>
      <c r="E1" s="1"/>
      <c r="F1" s="1"/>
      <c r="G1" s="1"/>
      <c r="H1" s="1"/>
    </row>
    <row r="2" ht="21" customHeight="1" spans="1:8">
      <c r="A2" s="38" t="s">
        <v>88</v>
      </c>
      <c r="B2" s="38"/>
      <c r="C2" s="38"/>
      <c r="D2" s="38"/>
      <c r="E2" s="38"/>
      <c r="F2" s="38"/>
      <c r="G2" s="38"/>
      <c r="H2" s="38"/>
    </row>
    <row r="3" ht="30" customHeight="1" spans="1:8">
      <c r="A3" s="3" t="s">
        <v>53</v>
      </c>
      <c r="B3" s="3"/>
      <c r="C3" s="3" t="s">
        <v>82</v>
      </c>
      <c r="D3" s="3"/>
      <c r="E3" s="3"/>
      <c r="F3" s="3"/>
      <c r="G3" s="3"/>
      <c r="H3" s="3"/>
    </row>
    <row r="4" ht="30" customHeight="1" spans="1:8">
      <c r="A4" s="3" t="s">
        <v>89</v>
      </c>
      <c r="B4" s="3"/>
      <c r="C4" s="3" t="s">
        <v>90</v>
      </c>
      <c r="D4" s="3"/>
      <c r="E4" s="3"/>
      <c r="F4" s="3" t="s">
        <v>91</v>
      </c>
      <c r="G4" s="3"/>
      <c r="H4" s="3" t="s">
        <v>3</v>
      </c>
    </row>
    <row r="5" ht="30" customHeight="1" spans="1:8">
      <c r="A5" s="3" t="s">
        <v>92</v>
      </c>
      <c r="B5" s="3"/>
      <c r="C5" s="4" t="s">
        <v>93</v>
      </c>
      <c r="D5" s="4"/>
      <c r="E5" s="4"/>
      <c r="F5" s="4"/>
      <c r="G5" s="4"/>
      <c r="H5" s="4"/>
    </row>
    <row r="6" ht="30" customHeight="1" spans="1:8">
      <c r="A6" s="3" t="s">
        <v>94</v>
      </c>
      <c r="B6" s="3"/>
      <c r="C6" s="4" t="s">
        <v>95</v>
      </c>
      <c r="D6" s="4"/>
      <c r="E6" s="4"/>
      <c r="F6" s="4"/>
      <c r="G6" s="4"/>
      <c r="H6" s="4"/>
    </row>
    <row r="7" ht="30" customHeight="1" spans="1:8">
      <c r="A7" s="3" t="s">
        <v>96</v>
      </c>
      <c r="B7" s="3"/>
      <c r="C7" s="4" t="s">
        <v>97</v>
      </c>
      <c r="D7" s="4"/>
      <c r="E7" s="4"/>
      <c r="F7" s="4"/>
      <c r="G7" s="4"/>
      <c r="H7" s="4"/>
    </row>
    <row r="8" ht="30" customHeight="1" spans="1:8">
      <c r="A8" s="5" t="s">
        <v>6</v>
      </c>
      <c r="B8" s="6"/>
      <c r="C8" s="3"/>
      <c r="D8" s="3" t="s">
        <v>7</v>
      </c>
      <c r="E8" s="3" t="s">
        <v>8</v>
      </c>
      <c r="F8" s="3" t="s">
        <v>9</v>
      </c>
      <c r="G8" s="5" t="s">
        <v>10</v>
      </c>
      <c r="H8" s="6"/>
    </row>
    <row r="9" ht="30" customHeight="1" spans="1:8">
      <c r="A9" s="7"/>
      <c r="B9" s="8"/>
      <c r="C9" s="3" t="s">
        <v>98</v>
      </c>
      <c r="D9" s="21">
        <v>4</v>
      </c>
      <c r="E9" s="21">
        <v>4</v>
      </c>
      <c r="F9" s="9">
        <f>E9/D9</f>
        <v>1</v>
      </c>
      <c r="G9" s="21">
        <f>ROUND(20*F9,2)</f>
        <v>20</v>
      </c>
      <c r="H9" s="21"/>
    </row>
    <row r="10" ht="30" customHeight="1" spans="1:8">
      <c r="A10" s="10" t="s">
        <v>99</v>
      </c>
      <c r="B10" s="3" t="s">
        <v>15</v>
      </c>
      <c r="C10" s="3" t="s">
        <v>16</v>
      </c>
      <c r="D10" s="10" t="s">
        <v>17</v>
      </c>
      <c r="E10" s="10"/>
      <c r="F10" s="10" t="s">
        <v>18</v>
      </c>
      <c r="G10" s="10" t="s">
        <v>19</v>
      </c>
      <c r="H10" s="10" t="s">
        <v>20</v>
      </c>
    </row>
    <row r="11" ht="22" customHeight="1" spans="1:8">
      <c r="A11" s="11"/>
      <c r="B11" s="10" t="s">
        <v>21</v>
      </c>
      <c r="C11" s="35" t="s">
        <v>22</v>
      </c>
      <c r="D11" s="45" t="s">
        <v>193</v>
      </c>
      <c r="E11" s="45"/>
      <c r="F11" s="35" t="s">
        <v>194</v>
      </c>
      <c r="G11" s="35" t="s">
        <v>194</v>
      </c>
      <c r="H11" s="46">
        <v>6</v>
      </c>
    </row>
    <row r="12" ht="22" customHeight="1" spans="1:8">
      <c r="A12" s="11"/>
      <c r="B12" s="13"/>
      <c r="C12" s="35" t="s">
        <v>195</v>
      </c>
      <c r="D12" s="45" t="s">
        <v>196</v>
      </c>
      <c r="E12" s="45"/>
      <c r="F12" s="35">
        <v>100</v>
      </c>
      <c r="G12" s="35">
        <v>100</v>
      </c>
      <c r="H12" s="46">
        <v>7</v>
      </c>
    </row>
    <row r="13" ht="22" customHeight="1" spans="1:8">
      <c r="A13" s="11"/>
      <c r="B13" s="13"/>
      <c r="C13" s="35" t="s">
        <v>197</v>
      </c>
      <c r="D13" s="45" t="s">
        <v>198</v>
      </c>
      <c r="E13" s="45"/>
      <c r="F13" s="35">
        <v>100</v>
      </c>
      <c r="G13" s="35">
        <v>100</v>
      </c>
      <c r="H13" s="46">
        <v>7</v>
      </c>
    </row>
    <row r="14" ht="22" customHeight="1" spans="1:8">
      <c r="A14" s="11"/>
      <c r="B14" s="3" t="s">
        <v>24</v>
      </c>
      <c r="C14" s="35" t="s">
        <v>25</v>
      </c>
      <c r="D14" s="45" t="s">
        <v>199</v>
      </c>
      <c r="E14" s="45"/>
      <c r="F14" s="35">
        <v>1</v>
      </c>
      <c r="G14" s="35">
        <v>1</v>
      </c>
      <c r="H14" s="46">
        <v>6</v>
      </c>
    </row>
    <row r="15" ht="22" customHeight="1" spans="1:8">
      <c r="A15" s="11"/>
      <c r="B15" s="3"/>
      <c r="C15" s="35" t="s">
        <v>27</v>
      </c>
      <c r="D15" s="45" t="s">
        <v>200</v>
      </c>
      <c r="E15" s="45"/>
      <c r="F15" s="35">
        <v>2</v>
      </c>
      <c r="G15" s="35">
        <v>2</v>
      </c>
      <c r="H15" s="46">
        <v>7</v>
      </c>
    </row>
    <row r="16" ht="22" customHeight="1" spans="1:8">
      <c r="A16" s="11"/>
      <c r="B16" s="3"/>
      <c r="C16" s="35" t="s">
        <v>138</v>
      </c>
      <c r="D16" s="45" t="s">
        <v>201</v>
      </c>
      <c r="E16" s="45"/>
      <c r="F16" s="35" t="s">
        <v>202</v>
      </c>
      <c r="G16" s="35" t="s">
        <v>202</v>
      </c>
      <c r="H16" s="46">
        <v>7</v>
      </c>
    </row>
    <row r="17" ht="22" customHeight="1" spans="1:8">
      <c r="A17" s="11"/>
      <c r="B17" s="3" t="s">
        <v>29</v>
      </c>
      <c r="C17" s="35" t="s">
        <v>152</v>
      </c>
      <c r="D17" s="45" t="s">
        <v>203</v>
      </c>
      <c r="E17" s="45"/>
      <c r="F17" s="35" t="s">
        <v>204</v>
      </c>
      <c r="G17" s="35" t="s">
        <v>204</v>
      </c>
      <c r="H17" s="46">
        <v>9</v>
      </c>
    </row>
    <row r="18" ht="22" customHeight="1" spans="1:8">
      <c r="A18" s="11"/>
      <c r="B18" s="3"/>
      <c r="C18" s="35" t="s">
        <v>205</v>
      </c>
      <c r="D18" s="45" t="s">
        <v>206</v>
      </c>
      <c r="E18" s="45"/>
      <c r="F18" s="47" t="s">
        <v>207</v>
      </c>
      <c r="G18" s="35" t="s">
        <v>207</v>
      </c>
      <c r="H18" s="46">
        <v>9</v>
      </c>
    </row>
    <row r="19" ht="22" customHeight="1" spans="1:8">
      <c r="A19" s="11"/>
      <c r="B19" s="3"/>
      <c r="C19" s="35" t="s">
        <v>208</v>
      </c>
      <c r="D19" s="45" t="s">
        <v>209</v>
      </c>
      <c r="E19" s="45"/>
      <c r="F19" s="35" t="s">
        <v>207</v>
      </c>
      <c r="G19" s="35" t="s">
        <v>207</v>
      </c>
      <c r="H19" s="46">
        <v>9</v>
      </c>
    </row>
    <row r="20" ht="22" customHeight="1" spans="1:8">
      <c r="A20" s="13"/>
      <c r="B20" s="3" t="s">
        <v>111</v>
      </c>
      <c r="C20" s="35" t="s">
        <v>210</v>
      </c>
      <c r="D20" s="48" t="s">
        <v>211</v>
      </c>
      <c r="E20" s="49"/>
      <c r="F20" s="35" t="s">
        <v>129</v>
      </c>
      <c r="G20" s="35" t="s">
        <v>129</v>
      </c>
      <c r="H20" s="46">
        <v>10</v>
      </c>
    </row>
    <row r="21" ht="30" customHeight="1" spans="1:8">
      <c r="A21" s="3" t="s">
        <v>38</v>
      </c>
      <c r="B21" s="3">
        <f>G9+H11+H12+H13+H14+H15+H16+H17+H18+H19+H20</f>
        <v>97</v>
      </c>
      <c r="C21" s="3"/>
      <c r="D21" s="3"/>
      <c r="E21" s="3"/>
      <c r="F21" s="3"/>
      <c r="G21" s="3"/>
      <c r="H21" s="3"/>
    </row>
    <row r="22" ht="42" customHeight="1" spans="1:8">
      <c r="A22" s="3" t="s">
        <v>39</v>
      </c>
      <c r="B22" s="3"/>
      <c r="C22" s="17" t="s">
        <v>157</v>
      </c>
      <c r="D22" s="17"/>
      <c r="E22" s="17"/>
      <c r="F22" s="17"/>
      <c r="G22" s="17"/>
      <c r="H22" s="17"/>
    </row>
    <row r="23" ht="37" customHeight="1" spans="1:8">
      <c r="A23" s="3" t="s">
        <v>41</v>
      </c>
      <c r="B23" s="3"/>
      <c r="C23" s="17" t="s">
        <v>42</v>
      </c>
      <c r="D23" s="17"/>
      <c r="E23" s="17"/>
      <c r="F23" s="17"/>
      <c r="G23" s="17"/>
      <c r="H23" s="17"/>
    </row>
    <row r="24" ht="51" customHeight="1" spans="1:8">
      <c r="A24" s="3" t="s">
        <v>43</v>
      </c>
      <c r="B24" s="3"/>
      <c r="C24" s="3" t="s">
        <v>44</v>
      </c>
      <c r="D24" s="3"/>
      <c r="E24" s="3"/>
      <c r="F24" s="3"/>
      <c r="G24" s="3"/>
      <c r="H24" s="3"/>
    </row>
    <row r="25" ht="134.1" customHeight="1" spans="1:8">
      <c r="A25" s="18" t="s">
        <v>45</v>
      </c>
      <c r="B25" s="19"/>
      <c r="C25" s="19"/>
      <c r="D25" s="19"/>
      <c r="E25" s="19"/>
      <c r="F25" s="19"/>
      <c r="G25" s="19"/>
      <c r="H25" s="19"/>
    </row>
  </sheetData>
  <mergeCells count="39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B21:H21"/>
    <mergeCell ref="A22:B22"/>
    <mergeCell ref="C22:H22"/>
    <mergeCell ref="A23:B23"/>
    <mergeCell ref="C23:H23"/>
    <mergeCell ref="A24:B24"/>
    <mergeCell ref="C24:H24"/>
    <mergeCell ref="A25:H25"/>
    <mergeCell ref="A10:A20"/>
    <mergeCell ref="B11:B13"/>
    <mergeCell ref="B14:B16"/>
    <mergeCell ref="B17:B19"/>
    <mergeCell ref="A8:B9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I19" sqref="I19"/>
    </sheetView>
  </sheetViews>
  <sheetFormatPr defaultColWidth="9" defaultRowHeight="13.5" outlineLevelCol="7"/>
  <cols>
    <col min="4" max="4" width="9.75" customWidth="1"/>
    <col min="5" max="5" width="9.875" customWidth="1"/>
    <col min="6" max="6" width="11.375" customWidth="1"/>
    <col min="7" max="7" width="11" customWidth="1"/>
    <col min="8" max="8" width="15.375" customWidth="1"/>
  </cols>
  <sheetData>
    <row r="1" ht="42.95" customHeight="1" spans="1:8">
      <c r="A1" s="1" t="s">
        <v>212</v>
      </c>
      <c r="B1" s="1"/>
      <c r="C1" s="1"/>
      <c r="D1" s="1"/>
      <c r="E1" s="1"/>
      <c r="F1" s="1"/>
      <c r="G1" s="1"/>
      <c r="H1" s="1"/>
    </row>
    <row r="2" ht="21" customHeight="1" spans="1:8">
      <c r="A2" s="38" t="s">
        <v>88</v>
      </c>
      <c r="B2" s="38"/>
      <c r="C2" s="38"/>
      <c r="D2" s="38"/>
      <c r="E2" s="38"/>
      <c r="F2" s="38"/>
      <c r="G2" s="38"/>
      <c r="H2" s="38"/>
    </row>
    <row r="3" ht="30" customHeight="1" spans="1:8">
      <c r="A3" s="3" t="s">
        <v>53</v>
      </c>
      <c r="B3" s="3"/>
      <c r="C3" s="3" t="s">
        <v>83</v>
      </c>
      <c r="D3" s="3"/>
      <c r="E3" s="3"/>
      <c r="F3" s="3"/>
      <c r="G3" s="3"/>
      <c r="H3" s="3"/>
    </row>
    <row r="4" ht="30" customHeight="1" spans="1:8">
      <c r="A4" s="3" t="s">
        <v>89</v>
      </c>
      <c r="B4" s="3"/>
      <c r="C4" s="3" t="s">
        <v>90</v>
      </c>
      <c r="D4" s="3"/>
      <c r="E4" s="3"/>
      <c r="F4" s="3" t="s">
        <v>91</v>
      </c>
      <c r="G4" s="3"/>
      <c r="H4" s="3" t="s">
        <v>3</v>
      </c>
    </row>
    <row r="5" ht="30" customHeight="1" spans="1:8">
      <c r="A5" s="3" t="s">
        <v>92</v>
      </c>
      <c r="B5" s="3"/>
      <c r="C5" s="4" t="s">
        <v>93</v>
      </c>
      <c r="D5" s="4"/>
      <c r="E5" s="4"/>
      <c r="F5" s="4"/>
      <c r="G5" s="4"/>
      <c r="H5" s="4"/>
    </row>
    <row r="6" ht="30" customHeight="1" spans="1:8">
      <c r="A6" s="3" t="s">
        <v>94</v>
      </c>
      <c r="B6" s="3"/>
      <c r="C6" s="4" t="s">
        <v>95</v>
      </c>
      <c r="D6" s="4"/>
      <c r="E6" s="4"/>
      <c r="F6" s="4"/>
      <c r="G6" s="4"/>
      <c r="H6" s="4"/>
    </row>
    <row r="7" ht="30" customHeight="1" spans="1:8">
      <c r="A7" s="3" t="s">
        <v>96</v>
      </c>
      <c r="B7" s="3"/>
      <c r="C7" s="4" t="s">
        <v>97</v>
      </c>
      <c r="D7" s="4"/>
      <c r="E7" s="4"/>
      <c r="F7" s="4"/>
      <c r="G7" s="4"/>
      <c r="H7" s="4"/>
    </row>
    <row r="8" ht="30" customHeight="1" spans="1:8">
      <c r="A8" s="5" t="s">
        <v>6</v>
      </c>
      <c r="B8" s="6"/>
      <c r="C8" s="3"/>
      <c r="D8" s="3" t="s">
        <v>7</v>
      </c>
      <c r="E8" s="3" t="s">
        <v>8</v>
      </c>
      <c r="F8" s="3" t="s">
        <v>9</v>
      </c>
      <c r="G8" s="5" t="s">
        <v>10</v>
      </c>
      <c r="H8" s="6"/>
    </row>
    <row r="9" ht="30" customHeight="1" spans="1:8">
      <c r="A9" s="7"/>
      <c r="B9" s="8"/>
      <c r="C9" s="3" t="s">
        <v>98</v>
      </c>
      <c r="D9" s="3">
        <v>29</v>
      </c>
      <c r="E9" s="3">
        <v>28.55</v>
      </c>
      <c r="F9" s="9">
        <f>E9/D9</f>
        <v>0.98448275862069</v>
      </c>
      <c r="G9" s="21">
        <f>ROUND(20*F9,2)</f>
        <v>19.69</v>
      </c>
      <c r="H9" s="21"/>
    </row>
    <row r="10" ht="30" customHeight="1" spans="1:8">
      <c r="A10" s="10" t="s">
        <v>99</v>
      </c>
      <c r="B10" s="3" t="s">
        <v>15</v>
      </c>
      <c r="C10" s="3" t="s">
        <v>16</v>
      </c>
      <c r="D10" s="10" t="s">
        <v>17</v>
      </c>
      <c r="E10" s="10"/>
      <c r="F10" s="10" t="s">
        <v>18</v>
      </c>
      <c r="G10" s="10" t="s">
        <v>19</v>
      </c>
      <c r="H10" s="10" t="s">
        <v>20</v>
      </c>
    </row>
    <row r="11" ht="30" customHeight="1" spans="1:8">
      <c r="A11" s="11"/>
      <c r="B11" s="10" t="s">
        <v>21</v>
      </c>
      <c r="C11" s="23" t="s">
        <v>100</v>
      </c>
      <c r="D11" s="23" t="s">
        <v>213</v>
      </c>
      <c r="E11" s="23"/>
      <c r="F11" s="23" t="s">
        <v>106</v>
      </c>
      <c r="G11" s="23" t="s">
        <v>106</v>
      </c>
      <c r="H11" s="27">
        <v>20</v>
      </c>
    </row>
    <row r="12" ht="30" customHeight="1" spans="1:8">
      <c r="A12" s="11"/>
      <c r="B12" s="3" t="s">
        <v>24</v>
      </c>
      <c r="C12" s="39" t="s">
        <v>25</v>
      </c>
      <c r="D12" s="23" t="s">
        <v>214</v>
      </c>
      <c r="E12" s="23"/>
      <c r="F12" s="23">
        <v>2</v>
      </c>
      <c r="G12" s="23">
        <v>2</v>
      </c>
      <c r="H12" s="27">
        <v>10</v>
      </c>
    </row>
    <row r="13" ht="30" customHeight="1" spans="1:8">
      <c r="A13" s="11"/>
      <c r="B13" s="3"/>
      <c r="C13" s="40" t="s">
        <v>27</v>
      </c>
      <c r="D13" s="41" t="s">
        <v>215</v>
      </c>
      <c r="E13" s="42"/>
      <c r="F13" s="43">
        <v>0</v>
      </c>
      <c r="G13" s="43">
        <v>0</v>
      </c>
      <c r="H13" s="27">
        <v>10</v>
      </c>
    </row>
    <row r="14" ht="30" customHeight="1" spans="1:8">
      <c r="A14" s="11"/>
      <c r="B14" s="3" t="s">
        <v>29</v>
      </c>
      <c r="C14" s="23" t="s">
        <v>107</v>
      </c>
      <c r="D14" s="23" t="s">
        <v>216</v>
      </c>
      <c r="E14" s="23"/>
      <c r="F14" s="23" t="s">
        <v>106</v>
      </c>
      <c r="G14" s="44" t="s">
        <v>106</v>
      </c>
      <c r="H14" s="27">
        <v>30</v>
      </c>
    </row>
    <row r="15" ht="40" customHeight="1" spans="1:8">
      <c r="A15" s="13"/>
      <c r="B15" s="3" t="s">
        <v>111</v>
      </c>
      <c r="C15" s="23" t="s">
        <v>112</v>
      </c>
      <c r="D15" s="23" t="s">
        <v>173</v>
      </c>
      <c r="E15" s="23"/>
      <c r="F15" s="23" t="s">
        <v>114</v>
      </c>
      <c r="G15" s="44">
        <v>0.95</v>
      </c>
      <c r="H15" s="27">
        <v>10</v>
      </c>
    </row>
    <row r="16" ht="30" customHeight="1" spans="1:8">
      <c r="A16" s="3" t="s">
        <v>38</v>
      </c>
      <c r="B16" s="3">
        <f>G9+H11+H12+H13+H14+H15</f>
        <v>99.69</v>
      </c>
      <c r="C16" s="3"/>
      <c r="D16" s="3"/>
      <c r="E16" s="3"/>
      <c r="F16" s="3"/>
      <c r="G16" s="3"/>
      <c r="H16" s="3"/>
    </row>
    <row r="17" ht="63" customHeight="1" spans="1:8">
      <c r="A17" s="3" t="s">
        <v>39</v>
      </c>
      <c r="B17" s="3"/>
      <c r="C17" s="17" t="s">
        <v>157</v>
      </c>
      <c r="D17" s="17"/>
      <c r="E17" s="17"/>
      <c r="F17" s="17"/>
      <c r="G17" s="17"/>
      <c r="H17" s="17"/>
    </row>
    <row r="18" ht="49" customHeight="1" spans="1:8">
      <c r="A18" s="3" t="s">
        <v>41</v>
      </c>
      <c r="B18" s="3"/>
      <c r="C18" s="17" t="s">
        <v>42</v>
      </c>
      <c r="D18" s="17"/>
      <c r="E18" s="17"/>
      <c r="F18" s="17"/>
      <c r="G18" s="17"/>
      <c r="H18" s="17"/>
    </row>
    <row r="19" ht="62" customHeight="1" spans="1:8">
      <c r="A19" s="3" t="s">
        <v>43</v>
      </c>
      <c r="B19" s="3"/>
      <c r="C19" s="3" t="s">
        <v>44</v>
      </c>
      <c r="D19" s="3"/>
      <c r="E19" s="3"/>
      <c r="F19" s="3"/>
      <c r="G19" s="3"/>
      <c r="H19" s="3"/>
    </row>
    <row r="20" ht="134.1" customHeight="1" spans="1:8">
      <c r="A20" s="18" t="s">
        <v>45</v>
      </c>
      <c r="B20" s="19"/>
      <c r="C20" s="19"/>
      <c r="D20" s="19"/>
      <c r="E20" s="19"/>
      <c r="F20" s="19"/>
      <c r="G20" s="19"/>
      <c r="H20" s="19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K11" sqref="K11"/>
    </sheetView>
  </sheetViews>
  <sheetFormatPr defaultColWidth="9" defaultRowHeight="13.5" outlineLevelCol="7"/>
  <cols>
    <col min="4" max="4" width="9.75" customWidth="1"/>
    <col min="5" max="5" width="9.875" customWidth="1"/>
    <col min="6" max="6" width="11.375" customWidth="1"/>
    <col min="7" max="7" width="11" customWidth="1"/>
    <col min="8" max="8" width="15.375" customWidth="1"/>
  </cols>
  <sheetData>
    <row r="1" ht="42.95" customHeight="1" spans="1:8">
      <c r="A1" s="1" t="s">
        <v>217</v>
      </c>
      <c r="B1" s="1"/>
      <c r="C1" s="1"/>
      <c r="D1" s="1"/>
      <c r="E1" s="1"/>
      <c r="F1" s="1"/>
      <c r="G1" s="1"/>
      <c r="H1" s="1"/>
    </row>
    <row r="2" ht="21" customHeight="1" spans="1:8">
      <c r="A2" s="38" t="s">
        <v>88</v>
      </c>
      <c r="B2" s="38"/>
      <c r="C2" s="38"/>
      <c r="D2" s="38"/>
      <c r="E2" s="38"/>
      <c r="F2" s="38"/>
      <c r="G2" s="38"/>
      <c r="H2" s="38"/>
    </row>
    <row r="3" ht="30" customHeight="1" spans="1:8">
      <c r="A3" s="3" t="s">
        <v>53</v>
      </c>
      <c r="B3" s="3"/>
      <c r="C3" s="3" t="s">
        <v>84</v>
      </c>
      <c r="D3" s="3"/>
      <c r="E3" s="3"/>
      <c r="F3" s="3"/>
      <c r="G3" s="3"/>
      <c r="H3" s="3"/>
    </row>
    <row r="4" ht="30" customHeight="1" spans="1:8">
      <c r="A4" s="3" t="s">
        <v>89</v>
      </c>
      <c r="B4" s="3"/>
      <c r="C4" s="3" t="s">
        <v>90</v>
      </c>
      <c r="D4" s="3"/>
      <c r="E4" s="3"/>
      <c r="F4" s="3" t="s">
        <v>91</v>
      </c>
      <c r="G4" s="3"/>
      <c r="H4" s="3" t="s">
        <v>3</v>
      </c>
    </row>
    <row r="5" ht="30" customHeight="1" spans="1:8">
      <c r="A5" s="3" t="s">
        <v>92</v>
      </c>
      <c r="B5" s="3"/>
      <c r="C5" s="4" t="s">
        <v>93</v>
      </c>
      <c r="D5" s="4"/>
      <c r="E5" s="4"/>
      <c r="F5" s="4"/>
      <c r="G5" s="4"/>
      <c r="H5" s="4"/>
    </row>
    <row r="6" ht="30" customHeight="1" spans="1:8">
      <c r="A6" s="3" t="s">
        <v>94</v>
      </c>
      <c r="B6" s="3"/>
      <c r="C6" s="4" t="s">
        <v>95</v>
      </c>
      <c r="D6" s="4"/>
      <c r="E6" s="4"/>
      <c r="F6" s="4"/>
      <c r="G6" s="4"/>
      <c r="H6" s="4"/>
    </row>
    <row r="7" ht="30" customHeight="1" spans="1:8">
      <c r="A7" s="3" t="s">
        <v>96</v>
      </c>
      <c r="B7" s="3"/>
      <c r="C7" s="4" t="s">
        <v>97</v>
      </c>
      <c r="D7" s="4"/>
      <c r="E7" s="4"/>
      <c r="F7" s="4"/>
      <c r="G7" s="4"/>
      <c r="H7" s="4"/>
    </row>
    <row r="8" ht="30" customHeight="1" spans="1:8">
      <c r="A8" s="5" t="s">
        <v>6</v>
      </c>
      <c r="B8" s="6"/>
      <c r="C8" s="3"/>
      <c r="D8" s="3" t="s">
        <v>7</v>
      </c>
      <c r="E8" s="3" t="s">
        <v>8</v>
      </c>
      <c r="F8" s="3" t="s">
        <v>9</v>
      </c>
      <c r="G8" s="5" t="s">
        <v>10</v>
      </c>
      <c r="H8" s="6"/>
    </row>
    <row r="9" ht="30" customHeight="1" spans="1:8">
      <c r="A9" s="7"/>
      <c r="B9" s="8"/>
      <c r="C9" s="3" t="s">
        <v>98</v>
      </c>
      <c r="D9" s="3">
        <v>24</v>
      </c>
      <c r="E9" s="3">
        <v>22</v>
      </c>
      <c r="F9" s="9">
        <f>E9/D9</f>
        <v>0.916666666666667</v>
      </c>
      <c r="G9" s="21">
        <f>ROUND(20*F9,2)</f>
        <v>18.33</v>
      </c>
      <c r="H9" s="21"/>
    </row>
    <row r="10" ht="30" customHeight="1" spans="1:8">
      <c r="A10" s="10" t="s">
        <v>99</v>
      </c>
      <c r="B10" s="3" t="s">
        <v>15</v>
      </c>
      <c r="C10" s="3" t="s">
        <v>16</v>
      </c>
      <c r="D10" s="10" t="s">
        <v>17</v>
      </c>
      <c r="E10" s="10"/>
      <c r="F10" s="10" t="s">
        <v>18</v>
      </c>
      <c r="G10" s="10" t="s">
        <v>19</v>
      </c>
      <c r="H10" s="10" t="s">
        <v>20</v>
      </c>
    </row>
    <row r="11" ht="30" customHeight="1" spans="1:8">
      <c r="A11" s="11"/>
      <c r="B11" s="10" t="s">
        <v>21</v>
      </c>
      <c r="C11" s="3" t="s">
        <v>119</v>
      </c>
      <c r="D11" s="3" t="s">
        <v>218</v>
      </c>
      <c r="E11" s="3"/>
      <c r="F11" s="3" t="s">
        <v>219</v>
      </c>
      <c r="G11" s="3" t="s">
        <v>219</v>
      </c>
      <c r="H11" s="21">
        <v>20</v>
      </c>
    </row>
    <row r="12" ht="30" customHeight="1" spans="1:8">
      <c r="A12" s="11"/>
      <c r="B12" s="3" t="s">
        <v>24</v>
      </c>
      <c r="C12" s="3" t="s">
        <v>25</v>
      </c>
      <c r="D12" s="3" t="s">
        <v>220</v>
      </c>
      <c r="E12" s="3"/>
      <c r="F12" s="3" t="s">
        <v>136</v>
      </c>
      <c r="G12" s="3" t="s">
        <v>136</v>
      </c>
      <c r="H12" s="21">
        <v>6</v>
      </c>
    </row>
    <row r="13" ht="30" customHeight="1" spans="1:8">
      <c r="A13" s="11"/>
      <c r="B13" s="3"/>
      <c r="C13" s="3" t="s">
        <v>27</v>
      </c>
      <c r="D13" s="3" t="s">
        <v>215</v>
      </c>
      <c r="E13" s="3"/>
      <c r="F13" s="3" t="s">
        <v>221</v>
      </c>
      <c r="G13" s="3" t="s">
        <v>221</v>
      </c>
      <c r="H13" s="21">
        <v>7</v>
      </c>
    </row>
    <row r="14" ht="30" customHeight="1" spans="1:8">
      <c r="A14" s="11"/>
      <c r="B14" s="3"/>
      <c r="C14" s="3" t="s">
        <v>138</v>
      </c>
      <c r="D14" s="3" t="s">
        <v>222</v>
      </c>
      <c r="E14" s="3"/>
      <c r="F14" s="3" t="s">
        <v>222</v>
      </c>
      <c r="G14" s="3" t="s">
        <v>222</v>
      </c>
      <c r="H14" s="21">
        <v>7</v>
      </c>
    </row>
    <row r="15" ht="30" customHeight="1" spans="1:8">
      <c r="A15" s="11"/>
      <c r="B15" s="3" t="s">
        <v>29</v>
      </c>
      <c r="C15" s="3" t="s">
        <v>30</v>
      </c>
      <c r="D15" s="3" t="s">
        <v>223</v>
      </c>
      <c r="E15" s="3"/>
      <c r="F15" s="3" t="s">
        <v>224</v>
      </c>
      <c r="G15" s="3" t="s">
        <v>224</v>
      </c>
      <c r="H15" s="21">
        <v>30</v>
      </c>
    </row>
    <row r="16" ht="53" customHeight="1" spans="1:8">
      <c r="A16" s="13"/>
      <c r="B16" s="3" t="s">
        <v>111</v>
      </c>
      <c r="C16" s="3" t="s">
        <v>225</v>
      </c>
      <c r="D16" s="14" t="s">
        <v>191</v>
      </c>
      <c r="E16" s="15"/>
      <c r="F16" s="3" t="s">
        <v>129</v>
      </c>
      <c r="G16" s="3" t="s">
        <v>129</v>
      </c>
      <c r="H16" s="21">
        <v>10</v>
      </c>
    </row>
    <row r="17" ht="30" customHeight="1" spans="1:8">
      <c r="A17" s="3" t="s">
        <v>38</v>
      </c>
      <c r="B17" s="3">
        <f>G9+H11+H12+H13+H14+H15+H16</f>
        <v>98.33</v>
      </c>
      <c r="C17" s="3"/>
      <c r="D17" s="3"/>
      <c r="E17" s="3"/>
      <c r="F17" s="3"/>
      <c r="G17" s="3"/>
      <c r="H17" s="3"/>
    </row>
    <row r="18" ht="44" customHeight="1" spans="1:8">
      <c r="A18" s="3" t="s">
        <v>39</v>
      </c>
      <c r="B18" s="3"/>
      <c r="C18" s="17" t="s">
        <v>157</v>
      </c>
      <c r="D18" s="17"/>
      <c r="E18" s="17"/>
      <c r="F18" s="17"/>
      <c r="G18" s="17"/>
      <c r="H18" s="17"/>
    </row>
    <row r="19" ht="44" customHeight="1" spans="1:8">
      <c r="A19" s="3" t="s">
        <v>41</v>
      </c>
      <c r="B19" s="3"/>
      <c r="C19" s="17" t="s">
        <v>42</v>
      </c>
      <c r="D19" s="17"/>
      <c r="E19" s="17"/>
      <c r="F19" s="17"/>
      <c r="G19" s="17"/>
      <c r="H19" s="17"/>
    </row>
    <row r="20" ht="66" customHeight="1" spans="1:8">
      <c r="A20" s="3" t="s">
        <v>43</v>
      </c>
      <c r="B20" s="3"/>
      <c r="C20" s="3" t="s">
        <v>44</v>
      </c>
      <c r="D20" s="3"/>
      <c r="E20" s="3"/>
      <c r="F20" s="3"/>
      <c r="G20" s="3"/>
      <c r="H20" s="3"/>
    </row>
    <row r="21" ht="134.1" customHeight="1" spans="1:8">
      <c r="A21" s="18" t="s">
        <v>45</v>
      </c>
      <c r="B21" s="19"/>
      <c r="C21" s="19"/>
      <c r="D21" s="19"/>
      <c r="E21" s="19"/>
      <c r="F21" s="19"/>
      <c r="G21" s="19"/>
      <c r="H21" s="19"/>
    </row>
  </sheetData>
  <mergeCells count="33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4"/>
    <mergeCell ref="A8:B9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J21" sqref="J21"/>
    </sheetView>
  </sheetViews>
  <sheetFormatPr defaultColWidth="9" defaultRowHeight="13.5" outlineLevelCol="7"/>
  <cols>
    <col min="4" max="4" width="9.75" customWidth="1"/>
    <col min="5" max="5" width="9.875" customWidth="1"/>
    <col min="6" max="6" width="11.375" customWidth="1"/>
    <col min="7" max="7" width="11" customWidth="1"/>
    <col min="8" max="8" width="15.375" customWidth="1"/>
  </cols>
  <sheetData>
    <row r="1" ht="42.95" customHeight="1" spans="1:8">
      <c r="A1" s="1" t="s">
        <v>226</v>
      </c>
      <c r="B1" s="1"/>
      <c r="C1" s="1"/>
      <c r="D1" s="1"/>
      <c r="E1" s="1"/>
      <c r="F1" s="1"/>
      <c r="G1" s="1"/>
      <c r="H1" s="1"/>
    </row>
    <row r="2" ht="21" customHeight="1" spans="1:8">
      <c r="A2" s="20" t="s">
        <v>88</v>
      </c>
      <c r="B2" s="20"/>
      <c r="C2" s="20"/>
      <c r="D2" s="20"/>
      <c r="E2" s="20"/>
      <c r="F2" s="20"/>
      <c r="G2" s="20"/>
      <c r="H2" s="20"/>
    </row>
    <row r="3" ht="30" customHeight="1" spans="1:8">
      <c r="A3" s="3" t="s">
        <v>53</v>
      </c>
      <c r="B3" s="3"/>
      <c r="C3" s="3" t="s">
        <v>85</v>
      </c>
      <c r="D3" s="3"/>
      <c r="E3" s="3"/>
      <c r="F3" s="3"/>
      <c r="G3" s="3"/>
      <c r="H3" s="3"/>
    </row>
    <row r="4" ht="30" customHeight="1" spans="1:8">
      <c r="A4" s="3" t="s">
        <v>89</v>
      </c>
      <c r="B4" s="3"/>
      <c r="C4" s="23" t="s">
        <v>90</v>
      </c>
      <c r="D4" s="23"/>
      <c r="E4" s="23"/>
      <c r="F4" s="23" t="s">
        <v>91</v>
      </c>
      <c r="G4" s="23"/>
      <c r="H4" s="23" t="s">
        <v>227</v>
      </c>
    </row>
    <row r="5" ht="30" customHeight="1" spans="1:8">
      <c r="A5" s="3" t="s">
        <v>92</v>
      </c>
      <c r="B5" s="3"/>
      <c r="C5" s="4" t="s">
        <v>93</v>
      </c>
      <c r="D5" s="4"/>
      <c r="E5" s="4"/>
      <c r="F5" s="4"/>
      <c r="G5" s="4"/>
      <c r="H5" s="4"/>
    </row>
    <row r="6" ht="30" customHeight="1" spans="1:8">
      <c r="A6" s="3" t="s">
        <v>94</v>
      </c>
      <c r="B6" s="3"/>
      <c r="C6" s="4" t="s">
        <v>95</v>
      </c>
      <c r="D6" s="4"/>
      <c r="E6" s="4"/>
      <c r="F6" s="4"/>
      <c r="G6" s="4"/>
      <c r="H6" s="4"/>
    </row>
    <row r="7" ht="30" customHeight="1" spans="1:8">
      <c r="A7" s="3" t="s">
        <v>96</v>
      </c>
      <c r="B7" s="3"/>
      <c r="C7" s="4" t="s">
        <v>97</v>
      </c>
      <c r="D7" s="4"/>
      <c r="E7" s="4"/>
      <c r="F7" s="4"/>
      <c r="G7" s="4"/>
      <c r="H7" s="4"/>
    </row>
    <row r="8" ht="30" customHeight="1" spans="1:8">
      <c r="A8" s="5" t="s">
        <v>6</v>
      </c>
      <c r="B8" s="6"/>
      <c r="C8" s="3"/>
      <c r="D8" s="3" t="s">
        <v>7</v>
      </c>
      <c r="E8" s="3" t="s">
        <v>8</v>
      </c>
      <c r="F8" s="3" t="s">
        <v>9</v>
      </c>
      <c r="G8" s="5" t="s">
        <v>10</v>
      </c>
      <c r="H8" s="6"/>
    </row>
    <row r="9" ht="30" customHeight="1" spans="1:8">
      <c r="A9" s="7"/>
      <c r="B9" s="8"/>
      <c r="C9" s="3" t="s">
        <v>98</v>
      </c>
      <c r="D9" s="3">
        <v>19.79</v>
      </c>
      <c r="E9" s="3">
        <v>15.83</v>
      </c>
      <c r="F9" s="9">
        <f>E9/D9</f>
        <v>0.799898938858009</v>
      </c>
      <c r="G9" s="21">
        <f>ROUND(20*F9,2)</f>
        <v>16</v>
      </c>
      <c r="H9" s="21"/>
    </row>
    <row r="10" ht="30" customHeight="1" spans="1:8">
      <c r="A10" s="10" t="s">
        <v>99</v>
      </c>
      <c r="B10" s="3" t="s">
        <v>15</v>
      </c>
      <c r="C10" s="3" t="s">
        <v>16</v>
      </c>
      <c r="D10" s="10" t="s">
        <v>17</v>
      </c>
      <c r="E10" s="10"/>
      <c r="F10" s="10" t="s">
        <v>18</v>
      </c>
      <c r="G10" s="10" t="s">
        <v>19</v>
      </c>
      <c r="H10" s="10" t="s">
        <v>20</v>
      </c>
    </row>
    <row r="11" ht="30" customHeight="1" spans="1:8">
      <c r="A11" s="11"/>
      <c r="B11" s="10" t="s">
        <v>21</v>
      </c>
      <c r="C11" s="24" t="s">
        <v>22</v>
      </c>
      <c r="D11" s="25" t="s">
        <v>228</v>
      </c>
      <c r="E11" s="25"/>
      <c r="F11" s="26" t="s">
        <v>229</v>
      </c>
      <c r="G11" s="26" t="s">
        <v>229</v>
      </c>
      <c r="H11" s="27">
        <v>10</v>
      </c>
    </row>
    <row r="12" ht="30" customHeight="1" spans="1:8">
      <c r="A12" s="11"/>
      <c r="B12" s="13"/>
      <c r="C12" s="28"/>
      <c r="D12" s="29" t="s">
        <v>230</v>
      </c>
      <c r="E12" s="30"/>
      <c r="F12" s="31" t="s">
        <v>231</v>
      </c>
      <c r="G12" s="32" t="s">
        <v>231</v>
      </c>
      <c r="H12" s="33">
        <v>10</v>
      </c>
    </row>
    <row r="13" ht="30" customHeight="1" spans="1:8">
      <c r="A13" s="11"/>
      <c r="B13" s="3" t="s">
        <v>24</v>
      </c>
      <c r="C13" s="34" t="s">
        <v>25</v>
      </c>
      <c r="D13" s="25" t="s">
        <v>232</v>
      </c>
      <c r="E13" s="25"/>
      <c r="F13" s="25">
        <v>1048</v>
      </c>
      <c r="G13" s="25">
        <v>1048</v>
      </c>
      <c r="H13" s="27">
        <v>6</v>
      </c>
    </row>
    <row r="14" ht="30" customHeight="1" spans="1:8">
      <c r="A14" s="11"/>
      <c r="B14" s="3"/>
      <c r="C14" s="34" t="s">
        <v>27</v>
      </c>
      <c r="D14" s="35" t="s">
        <v>233</v>
      </c>
      <c r="E14" s="35"/>
      <c r="F14" s="36">
        <v>1</v>
      </c>
      <c r="G14" s="37">
        <v>1</v>
      </c>
      <c r="H14" s="27">
        <v>7</v>
      </c>
    </row>
    <row r="15" ht="30" customHeight="1" spans="1:8">
      <c r="A15" s="11"/>
      <c r="B15" s="3"/>
      <c r="C15" s="34" t="s">
        <v>138</v>
      </c>
      <c r="D15" s="35" t="s">
        <v>234</v>
      </c>
      <c r="E15" s="35"/>
      <c r="F15" s="36">
        <v>1</v>
      </c>
      <c r="G15" s="37">
        <v>1</v>
      </c>
      <c r="H15" s="27">
        <v>7</v>
      </c>
    </row>
    <row r="16" ht="30" customHeight="1" spans="1:8">
      <c r="A16" s="11"/>
      <c r="B16" s="3" t="s">
        <v>29</v>
      </c>
      <c r="C16" s="25" t="s">
        <v>30</v>
      </c>
      <c r="D16" s="25" t="s">
        <v>235</v>
      </c>
      <c r="E16" s="25"/>
      <c r="F16" s="25" t="s">
        <v>106</v>
      </c>
      <c r="G16" s="25" t="s">
        <v>106</v>
      </c>
      <c r="H16" s="27">
        <v>30</v>
      </c>
    </row>
    <row r="17" ht="41.1" customHeight="1" spans="1:8">
      <c r="A17" s="13"/>
      <c r="B17" s="3" t="s">
        <v>111</v>
      </c>
      <c r="C17" s="25" t="s">
        <v>112</v>
      </c>
      <c r="D17" s="25" t="s">
        <v>191</v>
      </c>
      <c r="E17" s="25"/>
      <c r="F17" s="25" t="s">
        <v>114</v>
      </c>
      <c r="G17" s="37">
        <v>0.95</v>
      </c>
      <c r="H17" s="27">
        <v>10</v>
      </c>
    </row>
    <row r="18" ht="30" customHeight="1" spans="1:8">
      <c r="A18" s="3" t="s">
        <v>38</v>
      </c>
      <c r="B18" s="21">
        <f>G9+H11+H12+H13+H14+H15+H16+H17</f>
        <v>96</v>
      </c>
      <c r="C18" s="21"/>
      <c r="D18" s="21"/>
      <c r="E18" s="21"/>
      <c r="F18" s="21"/>
      <c r="G18" s="21"/>
      <c r="H18" s="21"/>
    </row>
    <row r="19" ht="47" customHeight="1" spans="1:8">
      <c r="A19" s="3" t="s">
        <v>39</v>
      </c>
      <c r="B19" s="3"/>
      <c r="C19" s="17" t="s">
        <v>157</v>
      </c>
      <c r="D19" s="17"/>
      <c r="E19" s="17"/>
      <c r="F19" s="17"/>
      <c r="G19" s="17"/>
      <c r="H19" s="17"/>
    </row>
    <row r="20" ht="35" customHeight="1" spans="1:8">
      <c r="A20" s="3" t="s">
        <v>41</v>
      </c>
      <c r="B20" s="3"/>
      <c r="C20" s="17" t="s">
        <v>42</v>
      </c>
      <c r="D20" s="17"/>
      <c r="E20" s="17"/>
      <c r="F20" s="17"/>
      <c r="G20" s="17"/>
      <c r="H20" s="17"/>
    </row>
    <row r="21" ht="55" customHeight="1" spans="1:8">
      <c r="A21" s="3" t="s">
        <v>43</v>
      </c>
      <c r="B21" s="3"/>
      <c r="C21" s="3" t="s">
        <v>44</v>
      </c>
      <c r="D21" s="3"/>
      <c r="E21" s="3"/>
      <c r="F21" s="3"/>
      <c r="G21" s="3"/>
      <c r="H21" s="3"/>
    </row>
    <row r="22" ht="134.1" customHeight="1" spans="1:8">
      <c r="A22" s="18" t="s">
        <v>45</v>
      </c>
      <c r="B22" s="19"/>
      <c r="C22" s="19"/>
      <c r="D22" s="19"/>
      <c r="E22" s="19"/>
      <c r="F22" s="19"/>
      <c r="G22" s="19"/>
      <c r="H22" s="19"/>
    </row>
  </sheetData>
  <mergeCells count="36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1:B12"/>
    <mergeCell ref="B13:B15"/>
    <mergeCell ref="C11:C12"/>
    <mergeCell ref="A8:B9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opLeftCell="A15" workbookViewId="0">
      <selection activeCell="K11" sqref="K11"/>
    </sheetView>
  </sheetViews>
  <sheetFormatPr defaultColWidth="9" defaultRowHeight="13.5" outlineLevelCol="7"/>
  <cols>
    <col min="4" max="4" width="9.75" customWidth="1"/>
    <col min="5" max="5" width="9.875" customWidth="1"/>
    <col min="6" max="6" width="11.375" customWidth="1"/>
    <col min="7" max="7" width="11" customWidth="1"/>
    <col min="8" max="8" width="15.375" customWidth="1"/>
  </cols>
  <sheetData>
    <row r="1" ht="42.95" customHeight="1" spans="1:8">
      <c r="A1" s="1" t="s">
        <v>236</v>
      </c>
      <c r="B1" s="1"/>
      <c r="C1" s="1"/>
      <c r="D1" s="1"/>
      <c r="E1" s="1"/>
      <c r="F1" s="1"/>
      <c r="G1" s="1"/>
      <c r="H1" s="1"/>
    </row>
    <row r="2" ht="21" customHeight="1" spans="1:8">
      <c r="A2" s="20" t="s">
        <v>88</v>
      </c>
      <c r="B2" s="20"/>
      <c r="C2" s="20"/>
      <c r="D2" s="20"/>
      <c r="E2" s="20"/>
      <c r="F2" s="20"/>
      <c r="G2" s="20"/>
      <c r="H2" s="20"/>
    </row>
    <row r="3" ht="30" customHeight="1" spans="1:8">
      <c r="A3" s="3" t="s">
        <v>53</v>
      </c>
      <c r="B3" s="3"/>
      <c r="C3" s="3" t="s">
        <v>86</v>
      </c>
      <c r="D3" s="3"/>
      <c r="E3" s="3"/>
      <c r="F3" s="3"/>
      <c r="G3" s="3"/>
      <c r="H3" s="3"/>
    </row>
    <row r="4" ht="30" customHeight="1" spans="1:8">
      <c r="A4" s="3" t="s">
        <v>89</v>
      </c>
      <c r="B4" s="3"/>
      <c r="C4" s="3" t="s">
        <v>90</v>
      </c>
      <c r="D4" s="3"/>
      <c r="E4" s="3"/>
      <c r="F4" s="3" t="s">
        <v>91</v>
      </c>
      <c r="G4" s="3"/>
      <c r="H4" s="3" t="s">
        <v>3</v>
      </c>
    </row>
    <row r="5" ht="30" customHeight="1" spans="1:8">
      <c r="A5" s="3" t="s">
        <v>92</v>
      </c>
      <c r="B5" s="3"/>
      <c r="C5" s="4" t="s">
        <v>93</v>
      </c>
      <c r="D5" s="4"/>
      <c r="E5" s="4"/>
      <c r="F5" s="4"/>
      <c r="G5" s="4"/>
      <c r="H5" s="4"/>
    </row>
    <row r="6" ht="30" customHeight="1" spans="1:8">
      <c r="A6" s="3" t="s">
        <v>94</v>
      </c>
      <c r="B6" s="3"/>
      <c r="C6" s="4" t="s">
        <v>95</v>
      </c>
      <c r="D6" s="4"/>
      <c r="E6" s="4"/>
      <c r="F6" s="4"/>
      <c r="G6" s="4"/>
      <c r="H6" s="4"/>
    </row>
    <row r="7" ht="30" customHeight="1" spans="1:8">
      <c r="A7" s="3" t="s">
        <v>96</v>
      </c>
      <c r="B7" s="3"/>
      <c r="C7" s="4" t="s">
        <v>97</v>
      </c>
      <c r="D7" s="4"/>
      <c r="E7" s="4"/>
      <c r="F7" s="4"/>
      <c r="G7" s="4"/>
      <c r="H7" s="4"/>
    </row>
    <row r="8" ht="30" customHeight="1" spans="1:8">
      <c r="A8" s="5" t="s">
        <v>6</v>
      </c>
      <c r="B8" s="6"/>
      <c r="C8" s="3"/>
      <c r="D8" s="3" t="s">
        <v>7</v>
      </c>
      <c r="E8" s="3" t="s">
        <v>8</v>
      </c>
      <c r="F8" s="3" t="s">
        <v>9</v>
      </c>
      <c r="G8" s="5" t="s">
        <v>10</v>
      </c>
      <c r="H8" s="6"/>
    </row>
    <row r="9" ht="30" customHeight="1" spans="1:8">
      <c r="A9" s="7"/>
      <c r="B9" s="8"/>
      <c r="C9" s="3" t="s">
        <v>98</v>
      </c>
      <c r="D9" s="3">
        <v>449.92</v>
      </c>
      <c r="E9" s="3">
        <v>449.92</v>
      </c>
      <c r="F9" s="9">
        <f>E9/D9</f>
        <v>1</v>
      </c>
      <c r="G9" s="3">
        <f>ROUND(20*F9,2)</f>
        <v>20</v>
      </c>
      <c r="H9" s="3"/>
    </row>
    <row r="10" ht="30" customHeight="1" spans="1:8">
      <c r="A10" s="10" t="s">
        <v>99</v>
      </c>
      <c r="B10" s="3" t="s">
        <v>15</v>
      </c>
      <c r="C10" s="3" t="s">
        <v>16</v>
      </c>
      <c r="D10" s="10" t="s">
        <v>17</v>
      </c>
      <c r="E10" s="10"/>
      <c r="F10" s="10" t="s">
        <v>18</v>
      </c>
      <c r="G10" s="10" t="s">
        <v>19</v>
      </c>
      <c r="H10" s="10" t="s">
        <v>20</v>
      </c>
    </row>
    <row r="11" ht="30" customHeight="1" spans="1:8">
      <c r="A11" s="11"/>
      <c r="B11" s="10" t="s">
        <v>21</v>
      </c>
      <c r="C11" s="3" t="s">
        <v>131</v>
      </c>
      <c r="D11" s="3" t="s">
        <v>237</v>
      </c>
      <c r="E11" s="3"/>
      <c r="F11" s="3" t="s">
        <v>238</v>
      </c>
      <c r="G11" s="3" t="s">
        <v>238</v>
      </c>
      <c r="H11" s="21">
        <v>20</v>
      </c>
    </row>
    <row r="12" ht="30" customHeight="1" spans="1:8">
      <c r="A12" s="11"/>
      <c r="B12" s="3" t="s">
        <v>24</v>
      </c>
      <c r="C12" s="12" t="s">
        <v>25</v>
      </c>
      <c r="D12" s="3" t="s">
        <v>239</v>
      </c>
      <c r="E12" s="3"/>
      <c r="F12" s="3" t="s">
        <v>240</v>
      </c>
      <c r="G12" s="3" t="s">
        <v>240</v>
      </c>
      <c r="H12" s="21">
        <v>6</v>
      </c>
    </row>
    <row r="13" ht="30" customHeight="1" spans="1:8">
      <c r="A13" s="11"/>
      <c r="B13" s="3"/>
      <c r="C13" s="12" t="s">
        <v>27</v>
      </c>
      <c r="D13" s="3" t="s">
        <v>241</v>
      </c>
      <c r="E13" s="3"/>
      <c r="F13" s="3" t="s">
        <v>126</v>
      </c>
      <c r="G13" s="3" t="s">
        <v>126</v>
      </c>
      <c r="H13" s="21">
        <v>7</v>
      </c>
    </row>
    <row r="14" ht="30" customHeight="1" spans="1:8">
      <c r="A14" s="11"/>
      <c r="B14" s="3"/>
      <c r="C14" s="12" t="s">
        <v>138</v>
      </c>
      <c r="D14" s="3" t="s">
        <v>139</v>
      </c>
      <c r="E14" s="3"/>
      <c r="F14" s="3" t="s">
        <v>140</v>
      </c>
      <c r="G14" s="3" t="s">
        <v>140</v>
      </c>
      <c r="H14" s="21">
        <v>7</v>
      </c>
    </row>
    <row r="15" ht="30" customHeight="1" spans="1:8">
      <c r="A15" s="11"/>
      <c r="B15" s="3" t="s">
        <v>29</v>
      </c>
      <c r="C15" s="22" t="s">
        <v>30</v>
      </c>
      <c r="D15" s="3" t="s">
        <v>141</v>
      </c>
      <c r="E15" s="3"/>
      <c r="F15" s="3" t="s">
        <v>126</v>
      </c>
      <c r="G15" s="3" t="s">
        <v>126</v>
      </c>
      <c r="H15" s="21">
        <v>29</v>
      </c>
    </row>
    <row r="16" ht="60" customHeight="1" spans="1:8">
      <c r="A16" s="13"/>
      <c r="B16" s="3" t="s">
        <v>111</v>
      </c>
      <c r="C16" s="3" t="s">
        <v>143</v>
      </c>
      <c r="D16" s="14" t="s">
        <v>144</v>
      </c>
      <c r="E16" s="15"/>
      <c r="F16" s="3" t="s">
        <v>129</v>
      </c>
      <c r="G16" s="3" t="s">
        <v>129</v>
      </c>
      <c r="H16" s="21">
        <v>10</v>
      </c>
    </row>
    <row r="17" ht="30" customHeight="1" spans="1:8">
      <c r="A17" s="3" t="s">
        <v>38</v>
      </c>
      <c r="B17" s="21">
        <f>G9+H11+H12+H13+H14+H15+H16</f>
        <v>99</v>
      </c>
      <c r="C17" s="21"/>
      <c r="D17" s="21"/>
      <c r="E17" s="21"/>
      <c r="F17" s="21"/>
      <c r="G17" s="21"/>
      <c r="H17" s="21"/>
    </row>
    <row r="18" ht="44" customHeight="1" spans="1:8">
      <c r="A18" s="3" t="s">
        <v>39</v>
      </c>
      <c r="B18" s="3"/>
      <c r="C18" s="17" t="s">
        <v>157</v>
      </c>
      <c r="D18" s="17"/>
      <c r="E18" s="17"/>
      <c r="F18" s="17"/>
      <c r="G18" s="17"/>
      <c r="H18" s="17"/>
    </row>
    <row r="19" ht="50" customHeight="1" spans="1:8">
      <c r="A19" s="3" t="s">
        <v>41</v>
      </c>
      <c r="B19" s="3"/>
      <c r="C19" s="17" t="s">
        <v>42</v>
      </c>
      <c r="D19" s="17"/>
      <c r="E19" s="17"/>
      <c r="F19" s="17"/>
      <c r="G19" s="17"/>
      <c r="H19" s="17"/>
    </row>
    <row r="20" ht="53" customHeight="1" spans="1:8">
      <c r="A20" s="3" t="s">
        <v>43</v>
      </c>
      <c r="B20" s="3"/>
      <c r="C20" s="3" t="s">
        <v>44</v>
      </c>
      <c r="D20" s="3"/>
      <c r="E20" s="3"/>
      <c r="F20" s="3"/>
      <c r="G20" s="3"/>
      <c r="H20" s="3"/>
    </row>
    <row r="21" ht="134.1" customHeight="1" spans="1:8">
      <c r="A21" s="18" t="s">
        <v>45</v>
      </c>
      <c r="B21" s="19"/>
      <c r="C21" s="19"/>
      <c r="D21" s="19"/>
      <c r="E21" s="19"/>
      <c r="F21" s="19"/>
      <c r="G21" s="19"/>
      <c r="H21" s="19"/>
    </row>
  </sheetData>
  <mergeCells count="33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4"/>
    <mergeCell ref="A8:B9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0:A12"/>
  <sheetViews>
    <sheetView workbookViewId="0">
      <selection activeCell="C3" sqref="C3:H3"/>
    </sheetView>
  </sheetViews>
  <sheetFormatPr defaultColWidth="9" defaultRowHeight="13.5"/>
  <sheetData>
    <row r="10" ht="30" customHeight="1"/>
    <row r="11" ht="30" customHeight="1"/>
    <row r="12" ht="30.95" customHeight="1"/>
  </sheetData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xcel.Sheet.12" r:id="rId3">
          <objectPr defaultSize="0" r:id="rId4">
            <anchor moveWithCells="1">
              <from>
                <xdr:col>0</xdr:col>
                <xdr:colOff>85725</xdr:colOff>
                <xdr:row>0</xdr:row>
                <xdr:rowOff>57150</xdr:rowOff>
              </from>
              <to>
                <xdr:col>27</xdr:col>
                <xdr:colOff>371475</xdr:colOff>
                <xdr:row>63</xdr:row>
                <xdr:rowOff>47625</xdr:rowOff>
              </to>
            </anchor>
          </objectPr>
        </oleObject>
      </mc:Choice>
      <mc:Fallback>
        <oleObject shapeId="1025" progId="Excel.Sheet.12" r:id="rId3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H16" sqref="H16"/>
    </sheetView>
  </sheetViews>
  <sheetFormatPr defaultColWidth="9" defaultRowHeight="13.5" outlineLevelCol="7"/>
  <cols>
    <col min="4" max="4" width="9.75" customWidth="1"/>
    <col min="5" max="5" width="9.875" customWidth="1"/>
    <col min="6" max="6" width="11.375" customWidth="1"/>
    <col min="7" max="7" width="11" customWidth="1"/>
    <col min="8" max="8" width="15.375" customWidth="1"/>
  </cols>
  <sheetData>
    <row r="1" ht="42.95" customHeight="1" spans="1:8">
      <c r="A1" s="1" t="s">
        <v>192</v>
      </c>
      <c r="B1" s="1"/>
      <c r="C1" s="1"/>
      <c r="D1" s="1"/>
      <c r="E1" s="1"/>
      <c r="F1" s="1"/>
      <c r="G1" s="1"/>
      <c r="H1" s="1"/>
    </row>
    <row r="2" ht="21" customHeight="1" spans="1:8">
      <c r="A2" s="2" t="s">
        <v>88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53</v>
      </c>
      <c r="B3" s="3"/>
      <c r="C3" s="3" t="s">
        <v>82</v>
      </c>
      <c r="D3" s="3"/>
      <c r="E3" s="3"/>
      <c r="F3" s="3"/>
      <c r="G3" s="3"/>
      <c r="H3" s="3"/>
    </row>
    <row r="4" ht="30" customHeight="1" spans="1:8">
      <c r="A4" s="3" t="s">
        <v>89</v>
      </c>
      <c r="B4" s="3"/>
      <c r="C4" s="3" t="s">
        <v>90</v>
      </c>
      <c r="D4" s="3"/>
      <c r="E4" s="3"/>
      <c r="F4" s="3" t="s">
        <v>91</v>
      </c>
      <c r="G4" s="3"/>
      <c r="H4" s="3" t="s">
        <v>3</v>
      </c>
    </row>
    <row r="5" ht="30" customHeight="1" spans="1:8">
      <c r="A5" s="3" t="s">
        <v>92</v>
      </c>
      <c r="B5" s="3"/>
      <c r="C5" s="4" t="s">
        <v>93</v>
      </c>
      <c r="D5" s="4"/>
      <c r="E5" s="4"/>
      <c r="F5" s="4"/>
      <c r="G5" s="4"/>
      <c r="H5" s="4"/>
    </row>
    <row r="6" ht="30" customHeight="1" spans="1:8">
      <c r="A6" s="3" t="s">
        <v>94</v>
      </c>
      <c r="B6" s="3"/>
      <c r="C6" s="4" t="s">
        <v>95</v>
      </c>
      <c r="D6" s="4"/>
      <c r="E6" s="4"/>
      <c r="F6" s="4"/>
      <c r="G6" s="4"/>
      <c r="H6" s="4"/>
    </row>
    <row r="7" ht="30" customHeight="1" spans="1:8">
      <c r="A7" s="3" t="s">
        <v>96</v>
      </c>
      <c r="B7" s="3"/>
      <c r="C7" s="4" t="s">
        <v>97</v>
      </c>
      <c r="D7" s="4"/>
      <c r="E7" s="4"/>
      <c r="F7" s="4"/>
      <c r="G7" s="4"/>
      <c r="H7" s="4"/>
    </row>
    <row r="8" ht="30" customHeight="1" spans="1:8">
      <c r="A8" s="5" t="s">
        <v>6</v>
      </c>
      <c r="B8" s="6"/>
      <c r="C8" s="3"/>
      <c r="D8" s="3" t="s">
        <v>7</v>
      </c>
      <c r="E8" s="3" t="s">
        <v>8</v>
      </c>
      <c r="F8" s="3" t="s">
        <v>9</v>
      </c>
      <c r="G8" s="5" t="s">
        <v>10</v>
      </c>
      <c r="H8" s="6"/>
    </row>
    <row r="9" ht="30" customHeight="1" spans="1:8">
      <c r="A9" s="7"/>
      <c r="B9" s="8"/>
      <c r="C9" s="3" t="s">
        <v>98</v>
      </c>
      <c r="D9" s="3"/>
      <c r="E9" s="3"/>
      <c r="F9" s="9" t="e">
        <f>E9/D9</f>
        <v>#DIV/0!</v>
      </c>
      <c r="G9" s="3" t="e">
        <f>20*F9</f>
        <v>#DIV/0!</v>
      </c>
      <c r="H9" s="3"/>
    </row>
    <row r="10" ht="30" customHeight="1" spans="1:8">
      <c r="A10" s="10" t="s">
        <v>99</v>
      </c>
      <c r="B10" s="3" t="s">
        <v>15</v>
      </c>
      <c r="C10" s="3" t="s">
        <v>16</v>
      </c>
      <c r="D10" s="10" t="s">
        <v>17</v>
      </c>
      <c r="E10" s="10"/>
      <c r="F10" s="10" t="s">
        <v>18</v>
      </c>
      <c r="G10" s="10" t="s">
        <v>19</v>
      </c>
      <c r="H10" s="10" t="s">
        <v>20</v>
      </c>
    </row>
    <row r="11" ht="30" customHeight="1" spans="1:8">
      <c r="A11" s="11"/>
      <c r="B11" s="10" t="s">
        <v>21</v>
      </c>
      <c r="C11" s="12"/>
      <c r="D11" s="3"/>
      <c r="E11" s="3"/>
      <c r="F11" s="3"/>
      <c r="G11" s="3"/>
      <c r="H11" s="3"/>
    </row>
    <row r="12" ht="30" customHeight="1" spans="1:8">
      <c r="A12" s="11"/>
      <c r="B12" s="13"/>
      <c r="C12" s="12"/>
      <c r="D12" s="3"/>
      <c r="E12" s="3"/>
      <c r="F12" s="3"/>
      <c r="G12" s="3"/>
      <c r="H12" s="3"/>
    </row>
    <row r="13" ht="30" customHeight="1" spans="1:8">
      <c r="A13" s="11"/>
      <c r="B13" s="13"/>
      <c r="C13" s="12"/>
      <c r="D13" s="3"/>
      <c r="E13" s="3"/>
      <c r="F13" s="3"/>
      <c r="G13" s="3"/>
      <c r="H13" s="3"/>
    </row>
    <row r="14" ht="30" customHeight="1" spans="1:8">
      <c r="A14" s="11"/>
      <c r="B14" s="13"/>
      <c r="C14" s="12"/>
      <c r="D14" s="10"/>
      <c r="E14" s="10"/>
      <c r="F14" s="10"/>
      <c r="G14" s="10"/>
      <c r="H14" s="10"/>
    </row>
    <row r="15" ht="30" customHeight="1" spans="1:8">
      <c r="A15" s="11"/>
      <c r="B15" s="3" t="s">
        <v>24</v>
      </c>
      <c r="C15" s="12"/>
      <c r="D15" s="3"/>
      <c r="E15" s="3"/>
      <c r="F15" s="3"/>
      <c r="G15" s="3"/>
      <c r="H15" s="3"/>
    </row>
    <row r="16" ht="30" customHeight="1" spans="1:8">
      <c r="A16" s="11"/>
      <c r="B16" s="3"/>
      <c r="C16" s="12"/>
      <c r="D16" s="3"/>
      <c r="E16" s="3"/>
      <c r="F16" s="3"/>
      <c r="G16" s="3"/>
      <c r="H16" s="3"/>
    </row>
    <row r="17" ht="30" customHeight="1" spans="1:8">
      <c r="A17" s="11"/>
      <c r="B17" s="3"/>
      <c r="C17" s="12"/>
      <c r="D17" s="3"/>
      <c r="E17" s="3"/>
      <c r="F17" s="3"/>
      <c r="G17" s="3"/>
      <c r="H17" s="3"/>
    </row>
    <row r="18" ht="30" customHeight="1" spans="1:8">
      <c r="A18" s="11"/>
      <c r="B18" s="3"/>
      <c r="C18" s="12"/>
      <c r="D18" s="3"/>
      <c r="E18" s="3"/>
      <c r="F18" s="3"/>
      <c r="G18" s="3"/>
      <c r="H18" s="3"/>
    </row>
    <row r="19" ht="30" customHeight="1" spans="1:8">
      <c r="A19" s="11"/>
      <c r="B19" s="3" t="s">
        <v>29</v>
      </c>
      <c r="C19" s="12"/>
      <c r="D19" s="3"/>
      <c r="E19" s="3"/>
      <c r="F19" s="3"/>
      <c r="G19" s="3"/>
      <c r="H19" s="3"/>
    </row>
    <row r="20" ht="30" customHeight="1" spans="1:8">
      <c r="A20" s="11"/>
      <c r="B20" s="3"/>
      <c r="C20" s="12"/>
      <c r="D20" s="3"/>
      <c r="E20" s="3"/>
      <c r="F20" s="3"/>
      <c r="G20" s="3"/>
      <c r="H20" s="3"/>
    </row>
    <row r="21" ht="30" customHeight="1" spans="1:8">
      <c r="A21" s="11"/>
      <c r="B21" s="3"/>
      <c r="C21" s="12"/>
      <c r="D21" s="3"/>
      <c r="E21" s="3"/>
      <c r="F21" s="3"/>
      <c r="G21" s="3"/>
      <c r="H21" s="3"/>
    </row>
    <row r="22" ht="30" customHeight="1" spans="1:8">
      <c r="A22" s="11"/>
      <c r="B22" s="3"/>
      <c r="C22" s="12"/>
      <c r="D22" s="14"/>
      <c r="E22" s="15"/>
      <c r="F22" s="3"/>
      <c r="G22" s="3"/>
      <c r="H22" s="3"/>
    </row>
    <row r="23" ht="30" customHeight="1" spans="1:8">
      <c r="A23" s="13"/>
      <c r="B23" s="3" t="s">
        <v>111</v>
      </c>
      <c r="C23" s="12"/>
      <c r="D23" s="14"/>
      <c r="E23" s="15"/>
      <c r="F23" s="3"/>
      <c r="G23" s="3"/>
      <c r="H23" s="3"/>
    </row>
    <row r="24" ht="30" customHeight="1" spans="1:8">
      <c r="A24" s="16"/>
      <c r="B24" s="3"/>
      <c r="C24" s="12"/>
      <c r="D24" s="3"/>
      <c r="E24" s="3"/>
      <c r="F24" s="3"/>
      <c r="G24" s="3"/>
      <c r="H24" s="3"/>
    </row>
    <row r="25" ht="30" customHeight="1" spans="1:8">
      <c r="A25" s="3" t="s">
        <v>38</v>
      </c>
      <c r="B25" s="3"/>
      <c r="C25" s="3"/>
      <c r="D25" s="3"/>
      <c r="E25" s="3"/>
      <c r="F25" s="3"/>
      <c r="G25" s="3"/>
      <c r="H25" s="3"/>
    </row>
    <row r="26" ht="180" customHeight="1" spans="1:8">
      <c r="A26" s="3" t="s">
        <v>39</v>
      </c>
      <c r="B26" s="3"/>
      <c r="C26" s="17"/>
      <c r="D26" s="17"/>
      <c r="E26" s="17"/>
      <c r="F26" s="17"/>
      <c r="G26" s="17"/>
      <c r="H26" s="17"/>
    </row>
    <row r="27" ht="180" customHeight="1" spans="1:8">
      <c r="A27" s="3" t="s">
        <v>41</v>
      </c>
      <c r="B27" s="3"/>
      <c r="C27" s="17"/>
      <c r="D27" s="17"/>
      <c r="E27" s="17"/>
      <c r="F27" s="17"/>
      <c r="G27" s="17"/>
      <c r="H27" s="17"/>
    </row>
    <row r="28" ht="180" customHeight="1" spans="1:8">
      <c r="A28" s="3" t="s">
        <v>43</v>
      </c>
      <c r="B28" s="3"/>
      <c r="C28" s="3" t="s">
        <v>242</v>
      </c>
      <c r="D28" s="3"/>
      <c r="E28" s="3"/>
      <c r="F28" s="3"/>
      <c r="G28" s="3"/>
      <c r="H28" s="3"/>
    </row>
    <row r="29" ht="134.1" customHeight="1" spans="1:8">
      <c r="A29" s="18" t="s">
        <v>45</v>
      </c>
      <c r="B29" s="19"/>
      <c r="C29" s="19"/>
      <c r="D29" s="19"/>
      <c r="E29" s="19"/>
      <c r="F29" s="19"/>
      <c r="G29" s="19"/>
      <c r="H29" s="19"/>
    </row>
  </sheetData>
  <mergeCells count="44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B25:H25"/>
    <mergeCell ref="A26:B26"/>
    <mergeCell ref="C26:H26"/>
    <mergeCell ref="A27:B27"/>
    <mergeCell ref="C27:H27"/>
    <mergeCell ref="A28:B28"/>
    <mergeCell ref="C28:H28"/>
    <mergeCell ref="A29:H29"/>
    <mergeCell ref="A10:A24"/>
    <mergeCell ref="B11:B14"/>
    <mergeCell ref="B15:B18"/>
    <mergeCell ref="B19:B22"/>
    <mergeCell ref="B23:B24"/>
    <mergeCell ref="A8:B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workbookViewId="0">
      <selection activeCell="P13" sqref="P13"/>
    </sheetView>
  </sheetViews>
  <sheetFormatPr defaultColWidth="9" defaultRowHeight="13.5" outlineLevelRow="4"/>
  <cols>
    <col min="1" max="1" width="4.875" customWidth="1"/>
    <col min="5" max="5" width="10.625" customWidth="1"/>
    <col min="7" max="7" width="10.75" customWidth="1"/>
    <col min="10" max="10" width="12.5" customWidth="1"/>
    <col min="15" max="15" width="10.5" customWidth="1"/>
    <col min="16" max="16" width="14.125" customWidth="1"/>
    <col min="17" max="17" width="16.75" customWidth="1"/>
  </cols>
  <sheetData>
    <row r="1" ht="48" customHeight="1" spans="1:17">
      <c r="A1" s="75" t="s">
        <v>46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ht="24" customHeight="1" spans="1:17">
      <c r="A2" s="76" t="s">
        <v>47</v>
      </c>
      <c r="B2" s="76"/>
      <c r="C2" s="76"/>
      <c r="D2" s="77"/>
      <c r="E2" s="77"/>
      <c r="F2" s="77" t="s">
        <v>48</v>
      </c>
      <c r="G2" s="77"/>
      <c r="H2" s="77">
        <v>13437198123</v>
      </c>
      <c r="I2" s="77"/>
      <c r="J2" s="80"/>
      <c r="K2" s="76"/>
      <c r="L2" s="76"/>
      <c r="M2" s="76"/>
      <c r="N2" s="76"/>
      <c r="O2" s="76"/>
      <c r="P2" s="81" t="s">
        <v>49</v>
      </c>
      <c r="Q2" s="81"/>
    </row>
    <row r="3" ht="30" customHeight="1" spans="1:17">
      <c r="A3" s="64" t="s">
        <v>50</v>
      </c>
      <c r="B3" s="64" t="s">
        <v>51</v>
      </c>
      <c r="C3" s="64" t="s">
        <v>52</v>
      </c>
      <c r="D3" s="64" t="s">
        <v>53</v>
      </c>
      <c r="E3" s="64" t="s">
        <v>54</v>
      </c>
      <c r="F3" s="71" t="s">
        <v>55</v>
      </c>
      <c r="G3" s="72"/>
      <c r="H3" s="73"/>
      <c r="I3" s="64" t="s">
        <v>56</v>
      </c>
      <c r="J3" s="64" t="s">
        <v>57</v>
      </c>
      <c r="K3" s="71" t="s">
        <v>58</v>
      </c>
      <c r="L3" s="72"/>
      <c r="M3" s="72"/>
      <c r="N3" s="72"/>
      <c r="O3" s="72"/>
      <c r="P3" s="73"/>
      <c r="Q3" s="64" t="s">
        <v>59</v>
      </c>
    </row>
    <row r="4" ht="43" customHeight="1" spans="1:17">
      <c r="A4" s="66"/>
      <c r="B4" s="66"/>
      <c r="C4" s="66"/>
      <c r="D4" s="66"/>
      <c r="E4" s="66"/>
      <c r="F4" s="65" t="s">
        <v>60</v>
      </c>
      <c r="G4" s="65" t="s">
        <v>61</v>
      </c>
      <c r="H4" s="65" t="s">
        <v>62</v>
      </c>
      <c r="I4" s="66"/>
      <c r="J4" s="66"/>
      <c r="K4" s="65" t="s">
        <v>63</v>
      </c>
      <c r="L4" s="65" t="s">
        <v>64</v>
      </c>
      <c r="M4" s="65" t="s">
        <v>65</v>
      </c>
      <c r="N4" s="65" t="s">
        <v>66</v>
      </c>
      <c r="O4" s="65" t="s">
        <v>67</v>
      </c>
      <c r="P4" s="65" t="s">
        <v>68</v>
      </c>
      <c r="Q4" s="66"/>
    </row>
    <row r="5" ht="55" customHeight="1" spans="1:17">
      <c r="A5" s="78">
        <v>1</v>
      </c>
      <c r="B5" s="88" t="s">
        <v>69</v>
      </c>
      <c r="C5" s="79" t="s">
        <v>3</v>
      </c>
      <c r="D5" s="79" t="s">
        <v>70</v>
      </c>
      <c r="E5" s="79" t="s">
        <v>3</v>
      </c>
      <c r="F5" s="78">
        <v>1636.51</v>
      </c>
      <c r="G5" s="78">
        <v>231.57</v>
      </c>
      <c r="H5" s="78">
        <f>F5+G5</f>
        <v>1868.08</v>
      </c>
      <c r="I5" s="78">
        <v>1738.4</v>
      </c>
      <c r="J5" s="82">
        <v>0.9306</v>
      </c>
      <c r="K5" s="78">
        <v>18.61</v>
      </c>
      <c r="L5" s="78">
        <v>20</v>
      </c>
      <c r="M5" s="78">
        <v>18</v>
      </c>
      <c r="N5" s="78">
        <v>28</v>
      </c>
      <c r="O5" s="78">
        <v>10</v>
      </c>
      <c r="P5" s="78">
        <f>K5+L5+M5+N5+O5</f>
        <v>94.61</v>
      </c>
      <c r="Q5" s="78"/>
    </row>
  </sheetData>
  <mergeCells count="15">
    <mergeCell ref="A1:Q1"/>
    <mergeCell ref="A2:C2"/>
    <mergeCell ref="F2:G2"/>
    <mergeCell ref="H2:I2"/>
    <mergeCell ref="P2:Q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scale="7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zoomScale="80" zoomScaleNormal="80" workbookViewId="0">
      <selection activeCell="P17" sqref="P17"/>
    </sheetView>
  </sheetViews>
  <sheetFormatPr defaultColWidth="9" defaultRowHeight="13.5"/>
  <cols>
    <col min="1" max="1" width="3.75" customWidth="1"/>
    <col min="2" max="2" width="16.875" customWidth="1"/>
    <col min="3" max="3" width="27.5" customWidth="1"/>
    <col min="4" max="4" width="13.5" customWidth="1"/>
    <col min="5" max="5" width="8.875" customWidth="1"/>
    <col min="6" max="6" width="11" customWidth="1"/>
    <col min="7" max="7" width="10.9416666666667" customWidth="1"/>
    <col min="8" max="8" width="7.625" customWidth="1"/>
    <col min="13" max="13" width="11.25" customWidth="1"/>
    <col min="14" max="14" width="9.375" customWidth="1"/>
    <col min="15" max="15" width="15.625" customWidth="1"/>
  </cols>
  <sheetData>
    <row r="1" ht="57" customHeight="1" spans="1:15">
      <c r="A1" s="61" t="s">
        <v>71</v>
      </c>
      <c r="B1" s="61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="59" customFormat="1" ht="24.95" customHeight="1" spans="1:15">
      <c r="A2" s="63" t="s">
        <v>47</v>
      </c>
      <c r="B2" s="63"/>
      <c r="C2" s="63"/>
      <c r="D2" s="63"/>
      <c r="E2" s="63" t="s">
        <v>72</v>
      </c>
      <c r="F2" s="63"/>
      <c r="G2" s="63"/>
      <c r="H2" s="63"/>
      <c r="I2" s="63"/>
      <c r="J2" s="63"/>
      <c r="K2" s="63"/>
      <c r="L2" s="63"/>
      <c r="M2" s="63"/>
      <c r="N2" s="63"/>
      <c r="O2" s="63" t="s">
        <v>49</v>
      </c>
    </row>
    <row r="3" s="60" customFormat="1" ht="18.95" customHeight="1" spans="1:15">
      <c r="A3" s="64" t="s">
        <v>50</v>
      </c>
      <c r="B3" s="64" t="s">
        <v>52</v>
      </c>
      <c r="C3" s="64" t="s">
        <v>53</v>
      </c>
      <c r="D3" s="64" t="s">
        <v>54</v>
      </c>
      <c r="E3" s="65" t="s">
        <v>55</v>
      </c>
      <c r="F3" s="65"/>
      <c r="G3" s="65"/>
      <c r="H3" s="64" t="s">
        <v>56</v>
      </c>
      <c r="I3" s="71" t="s">
        <v>73</v>
      </c>
      <c r="J3" s="72"/>
      <c r="K3" s="72"/>
      <c r="L3" s="72"/>
      <c r="M3" s="72"/>
      <c r="N3" s="73"/>
      <c r="O3" s="64" t="s">
        <v>59</v>
      </c>
    </row>
    <row r="4" s="60" customFormat="1" ht="30" customHeight="1" spans="1:15">
      <c r="A4" s="66"/>
      <c r="B4" s="66"/>
      <c r="C4" s="66"/>
      <c r="D4" s="66"/>
      <c r="E4" s="66" t="s">
        <v>60</v>
      </c>
      <c r="F4" s="66" t="s">
        <v>61</v>
      </c>
      <c r="G4" s="66" t="s">
        <v>62</v>
      </c>
      <c r="H4" s="66"/>
      <c r="I4" s="65" t="s">
        <v>63</v>
      </c>
      <c r="J4" s="65" t="s">
        <v>21</v>
      </c>
      <c r="K4" s="65" t="s">
        <v>24</v>
      </c>
      <c r="L4" s="65" t="s">
        <v>66</v>
      </c>
      <c r="M4" s="65" t="s">
        <v>67</v>
      </c>
      <c r="N4" s="65" t="s">
        <v>68</v>
      </c>
      <c r="O4" s="66"/>
    </row>
    <row r="5" ht="30" customHeight="1" spans="1:15">
      <c r="A5" s="67">
        <v>1</v>
      </c>
      <c r="B5" s="68" t="s">
        <v>3</v>
      </c>
      <c r="C5" s="68" t="s">
        <v>74</v>
      </c>
      <c r="D5" s="69" t="s">
        <v>3</v>
      </c>
      <c r="E5" s="70">
        <v>0.9</v>
      </c>
      <c r="F5" s="70"/>
      <c r="G5" s="70">
        <f>E5+F5</f>
        <v>0.9</v>
      </c>
      <c r="H5" s="70">
        <v>0.6</v>
      </c>
      <c r="I5" s="70">
        <v>13.33</v>
      </c>
      <c r="J5" s="74">
        <v>17</v>
      </c>
      <c r="K5" s="74">
        <v>18</v>
      </c>
      <c r="L5" s="70">
        <v>28</v>
      </c>
      <c r="M5" s="70">
        <v>10</v>
      </c>
      <c r="N5" s="70">
        <f>I5+J5+K5+L5+M5</f>
        <v>86.33</v>
      </c>
      <c r="O5" s="67"/>
    </row>
    <row r="6" ht="30" customHeight="1" spans="1:15">
      <c r="A6" s="67">
        <v>2</v>
      </c>
      <c r="B6" s="68" t="s">
        <v>3</v>
      </c>
      <c r="C6" s="68" t="s">
        <v>75</v>
      </c>
      <c r="D6" s="69" t="s">
        <v>3</v>
      </c>
      <c r="E6" s="70">
        <v>35.64</v>
      </c>
      <c r="F6" s="70">
        <v>0.53</v>
      </c>
      <c r="G6" s="70">
        <f t="shared" ref="G6:G17" si="0">E6+F6</f>
        <v>36.17</v>
      </c>
      <c r="H6" s="70">
        <v>36.17</v>
      </c>
      <c r="I6" s="74">
        <v>20</v>
      </c>
      <c r="J6" s="70">
        <v>20</v>
      </c>
      <c r="K6" s="70">
        <v>20</v>
      </c>
      <c r="L6" s="70">
        <v>30</v>
      </c>
      <c r="M6" s="70">
        <v>9</v>
      </c>
      <c r="N6" s="70">
        <f t="shared" ref="N6:N17" si="1">I6+J6+K6+L6+M6</f>
        <v>99</v>
      </c>
      <c r="O6" s="67"/>
    </row>
    <row r="7" ht="30" customHeight="1" spans="1:15">
      <c r="A7" s="67">
        <v>3</v>
      </c>
      <c r="B7" s="68" t="s">
        <v>3</v>
      </c>
      <c r="C7" s="68" t="s">
        <v>76</v>
      </c>
      <c r="D7" s="69" t="s">
        <v>3</v>
      </c>
      <c r="E7" s="70">
        <v>29</v>
      </c>
      <c r="F7" s="70"/>
      <c r="G7" s="70">
        <f t="shared" si="0"/>
        <v>29</v>
      </c>
      <c r="H7" s="70">
        <v>26.03</v>
      </c>
      <c r="I7" s="70">
        <v>17.95</v>
      </c>
      <c r="J7" s="70">
        <v>18</v>
      </c>
      <c r="K7" s="70">
        <v>20</v>
      </c>
      <c r="L7" s="70">
        <v>30</v>
      </c>
      <c r="M7" s="70">
        <v>10</v>
      </c>
      <c r="N7" s="70">
        <f t="shared" si="1"/>
        <v>95.95</v>
      </c>
      <c r="O7" s="67"/>
    </row>
    <row r="8" ht="30" customHeight="1" spans="1:15">
      <c r="A8" s="67">
        <v>4</v>
      </c>
      <c r="B8" s="68" t="s">
        <v>3</v>
      </c>
      <c r="C8" s="68" t="s">
        <v>77</v>
      </c>
      <c r="D8" s="69" t="s">
        <v>3</v>
      </c>
      <c r="E8" s="70">
        <v>3.2</v>
      </c>
      <c r="F8" s="70">
        <v>1.68</v>
      </c>
      <c r="G8" s="70">
        <f t="shared" si="0"/>
        <v>4.88</v>
      </c>
      <c r="H8" s="70">
        <v>4.88</v>
      </c>
      <c r="I8" s="70">
        <v>20</v>
      </c>
      <c r="J8" s="70">
        <v>20</v>
      </c>
      <c r="K8" s="70">
        <v>20</v>
      </c>
      <c r="L8" s="70">
        <v>28</v>
      </c>
      <c r="M8" s="70">
        <v>10</v>
      </c>
      <c r="N8" s="70">
        <f t="shared" si="1"/>
        <v>98</v>
      </c>
      <c r="O8" s="67"/>
    </row>
    <row r="9" ht="30" customHeight="1" spans="1:15">
      <c r="A9" s="67">
        <v>5</v>
      </c>
      <c r="B9" s="68" t="s">
        <v>3</v>
      </c>
      <c r="C9" s="68" t="s">
        <v>78</v>
      </c>
      <c r="D9" s="69" t="s">
        <v>3</v>
      </c>
      <c r="E9" s="70">
        <v>9.03</v>
      </c>
      <c r="F9" s="70">
        <v>7.49</v>
      </c>
      <c r="G9" s="70">
        <f t="shared" si="0"/>
        <v>16.52</v>
      </c>
      <c r="H9" s="70">
        <v>15.19</v>
      </c>
      <c r="I9" s="70">
        <v>18.39</v>
      </c>
      <c r="J9" s="70">
        <v>20</v>
      </c>
      <c r="K9" s="70">
        <v>19</v>
      </c>
      <c r="L9" s="70">
        <v>28</v>
      </c>
      <c r="M9" s="70">
        <v>10</v>
      </c>
      <c r="N9" s="70">
        <f t="shared" si="1"/>
        <v>95.39</v>
      </c>
      <c r="O9" s="67"/>
    </row>
    <row r="10" ht="30" customHeight="1" spans="1:15">
      <c r="A10" s="67">
        <v>6</v>
      </c>
      <c r="B10" s="68" t="s">
        <v>3</v>
      </c>
      <c r="C10" s="68" t="s">
        <v>79</v>
      </c>
      <c r="D10" s="69" t="s">
        <v>3</v>
      </c>
      <c r="E10" s="70">
        <v>0</v>
      </c>
      <c r="F10" s="70">
        <v>5.56</v>
      </c>
      <c r="G10" s="70">
        <f t="shared" si="0"/>
        <v>5.56</v>
      </c>
      <c r="H10" s="70">
        <v>5.56</v>
      </c>
      <c r="I10" s="70">
        <v>20</v>
      </c>
      <c r="J10" s="70">
        <v>20</v>
      </c>
      <c r="K10" s="70">
        <v>20</v>
      </c>
      <c r="L10" s="70">
        <v>28</v>
      </c>
      <c r="M10" s="70">
        <v>10</v>
      </c>
      <c r="N10" s="70">
        <f t="shared" si="1"/>
        <v>98</v>
      </c>
      <c r="O10" s="67"/>
    </row>
    <row r="11" ht="30" customHeight="1" spans="1:15">
      <c r="A11" s="67">
        <v>7</v>
      </c>
      <c r="B11" s="68" t="s">
        <v>3</v>
      </c>
      <c r="C11" s="68" t="s">
        <v>80</v>
      </c>
      <c r="D11" s="69" t="s">
        <v>3</v>
      </c>
      <c r="E11" s="70">
        <v>36.36</v>
      </c>
      <c r="F11" s="70">
        <v>20.58</v>
      </c>
      <c r="G11" s="70">
        <f t="shared" si="0"/>
        <v>56.94</v>
      </c>
      <c r="H11" s="70">
        <v>49.84</v>
      </c>
      <c r="I11" s="70">
        <v>17.51</v>
      </c>
      <c r="J11" s="70">
        <v>20</v>
      </c>
      <c r="K11" s="70">
        <v>20</v>
      </c>
      <c r="L11" s="70">
        <v>30</v>
      </c>
      <c r="M11" s="70">
        <v>9</v>
      </c>
      <c r="N11" s="70">
        <f t="shared" si="1"/>
        <v>96.51</v>
      </c>
      <c r="O11" s="67"/>
    </row>
    <row r="12" ht="30" customHeight="1" spans="1:15">
      <c r="A12" s="67">
        <v>8</v>
      </c>
      <c r="B12" s="68" t="s">
        <v>3</v>
      </c>
      <c r="C12" s="68" t="s">
        <v>81</v>
      </c>
      <c r="D12" s="69" t="s">
        <v>3</v>
      </c>
      <c r="E12" s="70">
        <v>37.92</v>
      </c>
      <c r="F12" s="70">
        <v>-33.85</v>
      </c>
      <c r="G12" s="70">
        <f t="shared" si="0"/>
        <v>4.07</v>
      </c>
      <c r="H12" s="70">
        <v>4.07</v>
      </c>
      <c r="I12" s="70">
        <v>20</v>
      </c>
      <c r="J12" s="70">
        <v>20</v>
      </c>
      <c r="K12" s="70">
        <v>20</v>
      </c>
      <c r="L12" s="70">
        <v>28</v>
      </c>
      <c r="M12" s="70">
        <v>10</v>
      </c>
      <c r="N12" s="70">
        <f t="shared" si="1"/>
        <v>98</v>
      </c>
      <c r="O12" s="67"/>
    </row>
    <row r="13" ht="30" customHeight="1" spans="1:15">
      <c r="A13" s="67">
        <v>9</v>
      </c>
      <c r="B13" s="68" t="s">
        <v>3</v>
      </c>
      <c r="C13" s="68" t="s">
        <v>82</v>
      </c>
      <c r="D13" s="69" t="s">
        <v>3</v>
      </c>
      <c r="E13" s="70">
        <v>4</v>
      </c>
      <c r="F13" s="70"/>
      <c r="G13" s="70">
        <f t="shared" si="0"/>
        <v>4</v>
      </c>
      <c r="H13" s="70">
        <v>4</v>
      </c>
      <c r="I13" s="70">
        <v>20</v>
      </c>
      <c r="J13" s="70">
        <v>20</v>
      </c>
      <c r="K13" s="70">
        <v>20</v>
      </c>
      <c r="L13" s="70">
        <v>27</v>
      </c>
      <c r="M13" s="70">
        <v>10</v>
      </c>
      <c r="N13" s="70">
        <f t="shared" si="1"/>
        <v>97</v>
      </c>
      <c r="O13" s="67"/>
    </row>
    <row r="14" ht="30" customHeight="1" spans="1:15">
      <c r="A14" s="67">
        <v>10</v>
      </c>
      <c r="B14" s="68" t="s">
        <v>3</v>
      </c>
      <c r="C14" s="68" t="s">
        <v>83</v>
      </c>
      <c r="D14" s="69" t="s">
        <v>3</v>
      </c>
      <c r="E14" s="70">
        <v>29</v>
      </c>
      <c r="F14" s="70"/>
      <c r="G14" s="70">
        <f t="shared" si="0"/>
        <v>29</v>
      </c>
      <c r="H14" s="70">
        <v>28.55</v>
      </c>
      <c r="I14" s="70">
        <v>19.69</v>
      </c>
      <c r="J14" s="70">
        <v>20</v>
      </c>
      <c r="K14" s="70">
        <v>20</v>
      </c>
      <c r="L14" s="70">
        <v>30</v>
      </c>
      <c r="M14" s="70">
        <v>10</v>
      </c>
      <c r="N14" s="70">
        <f t="shared" si="1"/>
        <v>99.69</v>
      </c>
      <c r="O14" s="67"/>
    </row>
    <row r="15" ht="30" customHeight="1" spans="1:15">
      <c r="A15" s="67">
        <v>11</v>
      </c>
      <c r="B15" s="68" t="s">
        <v>3</v>
      </c>
      <c r="C15" s="68" t="s">
        <v>84</v>
      </c>
      <c r="D15" s="69" t="s">
        <v>3</v>
      </c>
      <c r="E15" s="70">
        <v>18</v>
      </c>
      <c r="F15" s="70">
        <v>6</v>
      </c>
      <c r="G15" s="70">
        <f t="shared" si="0"/>
        <v>24</v>
      </c>
      <c r="H15" s="70">
        <v>22</v>
      </c>
      <c r="I15" s="70">
        <v>18.33</v>
      </c>
      <c r="J15" s="70">
        <v>20</v>
      </c>
      <c r="K15" s="70">
        <v>20</v>
      </c>
      <c r="L15" s="70">
        <v>30</v>
      </c>
      <c r="M15" s="70">
        <v>10</v>
      </c>
      <c r="N15" s="70">
        <f t="shared" si="1"/>
        <v>98.33</v>
      </c>
      <c r="O15" s="67"/>
    </row>
    <row r="16" ht="30" customHeight="1" spans="1:15">
      <c r="A16" s="67">
        <v>12</v>
      </c>
      <c r="B16" s="68" t="s">
        <v>3</v>
      </c>
      <c r="C16" s="68" t="s">
        <v>85</v>
      </c>
      <c r="D16" s="69" t="s">
        <v>3</v>
      </c>
      <c r="E16" s="70">
        <v>19.79</v>
      </c>
      <c r="F16" s="70"/>
      <c r="G16" s="70">
        <f t="shared" si="0"/>
        <v>19.79</v>
      </c>
      <c r="H16" s="70">
        <v>15.83</v>
      </c>
      <c r="I16" s="70">
        <v>16</v>
      </c>
      <c r="J16" s="70">
        <v>20</v>
      </c>
      <c r="K16" s="70">
        <v>20</v>
      </c>
      <c r="L16" s="70">
        <v>30</v>
      </c>
      <c r="M16" s="70">
        <v>10</v>
      </c>
      <c r="N16" s="70">
        <f t="shared" si="1"/>
        <v>96</v>
      </c>
      <c r="O16" s="67"/>
    </row>
    <row r="17" ht="30" customHeight="1" spans="1:15">
      <c r="A17" s="67">
        <v>13</v>
      </c>
      <c r="B17" s="68" t="s">
        <v>3</v>
      </c>
      <c r="C17" s="68" t="s">
        <v>86</v>
      </c>
      <c r="D17" s="69" t="s">
        <v>3</v>
      </c>
      <c r="E17" s="70">
        <v>483.6</v>
      </c>
      <c r="F17" s="70">
        <v>-33.68</v>
      </c>
      <c r="G17" s="70">
        <f t="shared" si="0"/>
        <v>449.92</v>
      </c>
      <c r="H17" s="70">
        <v>449.92</v>
      </c>
      <c r="I17" s="70">
        <v>20</v>
      </c>
      <c r="J17" s="70">
        <v>20</v>
      </c>
      <c r="K17" s="70">
        <v>20</v>
      </c>
      <c r="L17" s="70">
        <v>29</v>
      </c>
      <c r="M17" s="70">
        <v>10</v>
      </c>
      <c r="N17" s="70">
        <f t="shared" si="1"/>
        <v>99</v>
      </c>
      <c r="O17" s="67"/>
    </row>
    <row r="18" ht="30" customHeight="1" spans="1:15">
      <c r="A18" s="67"/>
      <c r="B18" s="67"/>
      <c r="C18" s="67"/>
      <c r="D18" s="67"/>
      <c r="E18" s="70">
        <f>SUM(E5:E17)</f>
        <v>706.44</v>
      </c>
      <c r="F18" s="70">
        <f>SUM(F5:F17)</f>
        <v>-25.69</v>
      </c>
      <c r="G18" s="70">
        <f>SUM(G5:G17)</f>
        <v>680.75</v>
      </c>
      <c r="H18" s="70">
        <f>SUM(H5:H17)</f>
        <v>662.64</v>
      </c>
      <c r="I18" s="70"/>
      <c r="J18" s="70"/>
      <c r="K18" s="70"/>
      <c r="L18" s="70"/>
      <c r="M18" s="70"/>
      <c r="N18" s="70"/>
      <c r="O18" s="67"/>
    </row>
  </sheetData>
  <mergeCells count="11">
    <mergeCell ref="A1:O1"/>
    <mergeCell ref="A2:B2"/>
    <mergeCell ref="E2:I2"/>
    <mergeCell ref="E3:G3"/>
    <mergeCell ref="I3:N3"/>
    <mergeCell ref="A3:A4"/>
    <mergeCell ref="B3:B4"/>
    <mergeCell ref="C3:C4"/>
    <mergeCell ref="D3:D4"/>
    <mergeCell ref="H3:H4"/>
    <mergeCell ref="O3:O4"/>
  </mergeCells>
  <pageMargins left="0.75" right="0.75" top="1" bottom="1" header="0.5" footer="0.5"/>
  <pageSetup paperSize="9" scale="7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K12" sqref="K12"/>
    </sheetView>
  </sheetViews>
  <sheetFormatPr defaultColWidth="9" defaultRowHeight="13.5" outlineLevelCol="7"/>
  <cols>
    <col min="2" max="2" width="12.125" customWidth="1"/>
    <col min="4" max="4" width="9.75" customWidth="1"/>
    <col min="5" max="5" width="8.75" customWidth="1"/>
    <col min="6" max="6" width="12.125" customWidth="1"/>
    <col min="7" max="7" width="11" customWidth="1"/>
    <col min="8" max="8" width="15.375" customWidth="1"/>
  </cols>
  <sheetData>
    <row r="1" ht="42.95" customHeight="1" spans="1:8">
      <c r="A1" s="1" t="s">
        <v>87</v>
      </c>
      <c r="B1" s="1"/>
      <c r="C1" s="1"/>
      <c r="D1" s="1"/>
      <c r="E1" s="1"/>
      <c r="F1" s="1"/>
      <c r="G1" s="1"/>
      <c r="H1" s="1"/>
    </row>
    <row r="2" ht="21" customHeight="1" spans="1:8">
      <c r="A2" s="20" t="s">
        <v>88</v>
      </c>
      <c r="B2" s="20"/>
      <c r="C2" s="20"/>
      <c r="D2" s="20"/>
      <c r="E2" s="20"/>
      <c r="F2" s="20"/>
      <c r="G2" s="20"/>
      <c r="H2" s="20"/>
    </row>
    <row r="3" ht="30" customHeight="1" spans="1:8">
      <c r="A3" s="3" t="s">
        <v>53</v>
      </c>
      <c r="B3" s="3"/>
      <c r="C3" s="3" t="s">
        <v>74</v>
      </c>
      <c r="D3" s="3"/>
      <c r="E3" s="3"/>
      <c r="F3" s="3"/>
      <c r="G3" s="3"/>
      <c r="H3" s="3"/>
    </row>
    <row r="4" ht="30" customHeight="1" spans="1:8">
      <c r="A4" s="3" t="s">
        <v>89</v>
      </c>
      <c r="B4" s="3"/>
      <c r="C4" s="3" t="s">
        <v>90</v>
      </c>
      <c r="D4" s="3"/>
      <c r="E4" s="3"/>
      <c r="F4" s="3" t="s">
        <v>91</v>
      </c>
      <c r="G4" s="3"/>
      <c r="H4" s="3" t="s">
        <v>3</v>
      </c>
    </row>
    <row r="5" ht="30" customHeight="1" spans="1:8">
      <c r="A5" s="3" t="s">
        <v>92</v>
      </c>
      <c r="B5" s="3"/>
      <c r="C5" s="4" t="s">
        <v>93</v>
      </c>
      <c r="D5" s="4"/>
      <c r="E5" s="4"/>
      <c r="F5" s="4"/>
      <c r="G5" s="4"/>
      <c r="H5" s="4"/>
    </row>
    <row r="6" ht="30" customHeight="1" spans="1:8">
      <c r="A6" s="3" t="s">
        <v>94</v>
      </c>
      <c r="B6" s="3"/>
      <c r="C6" s="4" t="s">
        <v>95</v>
      </c>
      <c r="D6" s="4"/>
      <c r="E6" s="4"/>
      <c r="F6" s="4"/>
      <c r="G6" s="4"/>
      <c r="H6" s="4"/>
    </row>
    <row r="7" ht="30" customHeight="1" spans="1:8">
      <c r="A7" s="3" t="s">
        <v>96</v>
      </c>
      <c r="B7" s="3"/>
      <c r="C7" s="4" t="s">
        <v>97</v>
      </c>
      <c r="D7" s="4"/>
      <c r="E7" s="4"/>
      <c r="F7" s="4"/>
      <c r="G7" s="4"/>
      <c r="H7" s="4"/>
    </row>
    <row r="8" ht="30" customHeight="1" spans="1:8">
      <c r="A8" s="5" t="s">
        <v>6</v>
      </c>
      <c r="B8" s="6"/>
      <c r="C8" s="3"/>
      <c r="D8" s="3" t="s">
        <v>7</v>
      </c>
      <c r="E8" s="3" t="s">
        <v>8</v>
      </c>
      <c r="F8" s="3" t="s">
        <v>9</v>
      </c>
      <c r="G8" s="5" t="s">
        <v>10</v>
      </c>
      <c r="H8" s="6"/>
    </row>
    <row r="9" ht="30" customHeight="1" spans="1:8">
      <c r="A9" s="7"/>
      <c r="B9" s="8"/>
      <c r="C9" s="3" t="s">
        <v>98</v>
      </c>
      <c r="D9" s="21">
        <v>0.9</v>
      </c>
      <c r="E9" s="21">
        <v>0.6</v>
      </c>
      <c r="F9" s="9">
        <f>E9/D9</f>
        <v>0.666666666666667</v>
      </c>
      <c r="G9" s="3">
        <f>ROUND(20*F9,2)</f>
        <v>13.33</v>
      </c>
      <c r="H9" s="3"/>
    </row>
    <row r="10" ht="30" customHeight="1" spans="1:8">
      <c r="A10" s="10" t="s">
        <v>99</v>
      </c>
      <c r="B10" s="3" t="s">
        <v>15</v>
      </c>
      <c r="C10" s="3" t="s">
        <v>16</v>
      </c>
      <c r="D10" s="10" t="s">
        <v>17</v>
      </c>
      <c r="E10" s="10"/>
      <c r="F10" s="10" t="s">
        <v>18</v>
      </c>
      <c r="G10" s="10" t="s">
        <v>19</v>
      </c>
      <c r="H10" s="10" t="s">
        <v>20</v>
      </c>
    </row>
    <row r="11" ht="30" customHeight="1" spans="1:8">
      <c r="A11" s="11"/>
      <c r="B11" s="10" t="s">
        <v>21</v>
      </c>
      <c r="C11" s="12" t="s">
        <v>100</v>
      </c>
      <c r="D11" s="3" t="s">
        <v>101</v>
      </c>
      <c r="E11" s="3"/>
      <c r="F11" s="3" t="s">
        <v>102</v>
      </c>
      <c r="G11" s="3" t="s">
        <v>102</v>
      </c>
      <c r="H11" s="21">
        <v>17</v>
      </c>
    </row>
    <row r="12" ht="30" customHeight="1" spans="1:8">
      <c r="A12" s="11"/>
      <c r="B12" s="3" t="s">
        <v>24</v>
      </c>
      <c r="C12" s="12" t="s">
        <v>25</v>
      </c>
      <c r="D12" s="3" t="s">
        <v>103</v>
      </c>
      <c r="E12" s="3"/>
      <c r="F12" s="3">
        <v>45</v>
      </c>
      <c r="G12" s="3">
        <v>45</v>
      </c>
      <c r="H12" s="21">
        <v>10</v>
      </c>
    </row>
    <row r="13" ht="45.95" customHeight="1" spans="1:8">
      <c r="A13" s="11"/>
      <c r="B13" s="3"/>
      <c r="C13" s="12" t="s">
        <v>27</v>
      </c>
      <c r="D13" s="57" t="s">
        <v>104</v>
      </c>
      <c r="E13" s="57"/>
      <c r="F13" s="57" t="s">
        <v>105</v>
      </c>
      <c r="G13" s="3" t="s">
        <v>106</v>
      </c>
      <c r="H13" s="21">
        <v>8</v>
      </c>
    </row>
    <row r="14" ht="65" customHeight="1" spans="1:8">
      <c r="A14" s="11"/>
      <c r="B14" s="3" t="s">
        <v>29</v>
      </c>
      <c r="C14" s="12" t="s">
        <v>107</v>
      </c>
      <c r="D14" s="57" t="s">
        <v>108</v>
      </c>
      <c r="E14" s="57"/>
      <c r="F14" s="58" t="s">
        <v>109</v>
      </c>
      <c r="G14" s="3" t="s">
        <v>110</v>
      </c>
      <c r="H14" s="21">
        <v>28</v>
      </c>
    </row>
    <row r="15" ht="30" customHeight="1" spans="1:8">
      <c r="A15" s="13"/>
      <c r="B15" s="3" t="s">
        <v>111</v>
      </c>
      <c r="C15" s="12" t="s">
        <v>112</v>
      </c>
      <c r="D15" s="14" t="s">
        <v>113</v>
      </c>
      <c r="E15" s="15"/>
      <c r="F15" s="3" t="s">
        <v>114</v>
      </c>
      <c r="G15" s="3" t="s">
        <v>114</v>
      </c>
      <c r="H15" s="21">
        <v>10</v>
      </c>
    </row>
    <row r="16" ht="30" customHeight="1" spans="1:8">
      <c r="A16" s="3" t="s">
        <v>38</v>
      </c>
      <c r="B16" s="3">
        <f>G9+H11+H12+H13+H14+H15</f>
        <v>86.33</v>
      </c>
      <c r="C16" s="3"/>
      <c r="D16" s="3"/>
      <c r="E16" s="3"/>
      <c r="F16" s="3"/>
      <c r="G16" s="3"/>
      <c r="H16" s="3"/>
    </row>
    <row r="17" ht="49" customHeight="1" spans="1:8">
      <c r="A17" s="3" t="s">
        <v>39</v>
      </c>
      <c r="B17" s="3"/>
      <c r="C17" s="17" t="s">
        <v>115</v>
      </c>
      <c r="D17" s="17"/>
      <c r="E17" s="17"/>
      <c r="F17" s="17"/>
      <c r="G17" s="17"/>
      <c r="H17" s="17"/>
    </row>
    <row r="18" ht="33" customHeight="1" spans="1:8">
      <c r="A18" s="3" t="s">
        <v>41</v>
      </c>
      <c r="B18" s="3"/>
      <c r="C18" s="17" t="s">
        <v>116</v>
      </c>
      <c r="D18" s="17"/>
      <c r="E18" s="17"/>
      <c r="F18" s="17"/>
      <c r="G18" s="17"/>
      <c r="H18" s="17"/>
    </row>
    <row r="19" ht="55" customHeight="1" spans="1:8">
      <c r="A19" s="3" t="s">
        <v>43</v>
      </c>
      <c r="B19" s="3"/>
      <c r="C19" s="3" t="s">
        <v>117</v>
      </c>
      <c r="D19" s="3"/>
      <c r="E19" s="3"/>
      <c r="F19" s="3"/>
      <c r="G19" s="3"/>
      <c r="H19" s="3"/>
    </row>
    <row r="20" ht="134.1" customHeight="1" spans="1:8">
      <c r="A20" s="18" t="s">
        <v>45</v>
      </c>
      <c r="B20" s="19"/>
      <c r="C20" s="19"/>
      <c r="D20" s="19"/>
      <c r="E20" s="19"/>
      <c r="F20" s="19"/>
      <c r="G20" s="19"/>
      <c r="H20" s="19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10" workbookViewId="0">
      <selection activeCell="J18" sqref="J18"/>
    </sheetView>
  </sheetViews>
  <sheetFormatPr defaultColWidth="9" defaultRowHeight="13.5" outlineLevelCol="7"/>
  <cols>
    <col min="4" max="4" width="9.75" customWidth="1"/>
    <col min="5" max="5" width="9.875" customWidth="1"/>
    <col min="6" max="6" width="11.375" customWidth="1"/>
    <col min="7" max="7" width="11" customWidth="1"/>
    <col min="8" max="8" width="15.375" customWidth="1"/>
  </cols>
  <sheetData>
    <row r="1" ht="42.95" customHeight="1" spans="1:8">
      <c r="A1" s="1" t="s">
        <v>118</v>
      </c>
      <c r="B1" s="1"/>
      <c r="C1" s="1"/>
      <c r="D1" s="1"/>
      <c r="E1" s="1"/>
      <c r="F1" s="1"/>
      <c r="G1" s="1"/>
      <c r="H1" s="1"/>
    </row>
    <row r="2" ht="21" customHeight="1" spans="1:8">
      <c r="A2" s="20" t="s">
        <v>88</v>
      </c>
      <c r="B2" s="20"/>
      <c r="C2" s="20"/>
      <c r="D2" s="20"/>
      <c r="E2" s="20"/>
      <c r="F2" s="20"/>
      <c r="G2" s="20"/>
      <c r="H2" s="20"/>
    </row>
    <row r="3" ht="30" customHeight="1" spans="1:8">
      <c r="A3" s="3" t="s">
        <v>53</v>
      </c>
      <c r="B3" s="3"/>
      <c r="C3" s="3" t="s">
        <v>75</v>
      </c>
      <c r="D3" s="3"/>
      <c r="E3" s="3"/>
      <c r="F3" s="3"/>
      <c r="G3" s="3"/>
      <c r="H3" s="3"/>
    </row>
    <row r="4" ht="30" customHeight="1" spans="1:8">
      <c r="A4" s="3" t="s">
        <v>89</v>
      </c>
      <c r="B4" s="3"/>
      <c r="C4" s="14" t="s">
        <v>90</v>
      </c>
      <c r="D4" s="56"/>
      <c r="E4" s="15"/>
      <c r="F4" s="3" t="s">
        <v>91</v>
      </c>
      <c r="G4" s="3"/>
      <c r="H4" s="3" t="s">
        <v>3</v>
      </c>
    </row>
    <row r="5" ht="30" customHeight="1" spans="1:8">
      <c r="A5" s="3" t="s">
        <v>92</v>
      </c>
      <c r="B5" s="3"/>
      <c r="C5" s="17" t="s">
        <v>93</v>
      </c>
      <c r="D5" s="17"/>
      <c r="E5" s="17"/>
      <c r="F5" s="17"/>
      <c r="G5" s="17"/>
      <c r="H5" s="17"/>
    </row>
    <row r="6" ht="30" customHeight="1" spans="1:8">
      <c r="A6" s="3" t="s">
        <v>94</v>
      </c>
      <c r="B6" s="3"/>
      <c r="C6" s="17" t="s">
        <v>95</v>
      </c>
      <c r="D6" s="17"/>
      <c r="E6" s="17"/>
      <c r="F6" s="17"/>
      <c r="G6" s="17"/>
      <c r="H6" s="17"/>
    </row>
    <row r="7" ht="30" customHeight="1" spans="1:8">
      <c r="A7" s="3" t="s">
        <v>96</v>
      </c>
      <c r="B7" s="3"/>
      <c r="C7" s="17" t="s">
        <v>97</v>
      </c>
      <c r="D7" s="17"/>
      <c r="E7" s="17"/>
      <c r="F7" s="17"/>
      <c r="G7" s="17"/>
      <c r="H7" s="17"/>
    </row>
    <row r="8" ht="30" customHeight="1" spans="1:8">
      <c r="A8" s="5" t="s">
        <v>6</v>
      </c>
      <c r="B8" s="6"/>
      <c r="C8" s="3"/>
      <c r="D8" s="3" t="s">
        <v>7</v>
      </c>
      <c r="E8" s="3" t="s">
        <v>8</v>
      </c>
      <c r="F8" s="3" t="s">
        <v>9</v>
      </c>
      <c r="G8" s="5" t="s">
        <v>10</v>
      </c>
      <c r="H8" s="6"/>
    </row>
    <row r="9" ht="30" customHeight="1" spans="1:8">
      <c r="A9" s="7"/>
      <c r="B9" s="8"/>
      <c r="C9" s="3" t="s">
        <v>98</v>
      </c>
      <c r="D9" s="3">
        <v>36.17</v>
      </c>
      <c r="E9" s="3">
        <v>36.17</v>
      </c>
      <c r="F9" s="9">
        <f>E9/D9</f>
        <v>1</v>
      </c>
      <c r="G9" s="21">
        <f>20*F9</f>
        <v>20</v>
      </c>
      <c r="H9" s="21"/>
    </row>
    <row r="10" ht="30" customHeight="1" spans="1:8">
      <c r="A10" s="10" t="s">
        <v>99</v>
      </c>
      <c r="B10" s="3" t="s">
        <v>15</v>
      </c>
      <c r="C10" s="3" t="s">
        <v>16</v>
      </c>
      <c r="D10" s="10" t="s">
        <v>17</v>
      </c>
      <c r="E10" s="10"/>
      <c r="F10" s="10" t="s">
        <v>18</v>
      </c>
      <c r="G10" s="10" t="s">
        <v>19</v>
      </c>
      <c r="H10" s="10" t="s">
        <v>20</v>
      </c>
    </row>
    <row r="11" ht="30" customHeight="1" spans="1:8">
      <c r="A11" s="11"/>
      <c r="B11" s="10" t="s">
        <v>21</v>
      </c>
      <c r="C11" s="3" t="s">
        <v>119</v>
      </c>
      <c r="D11" s="3" t="s">
        <v>120</v>
      </c>
      <c r="E11" s="3"/>
      <c r="F11" s="3" t="s">
        <v>121</v>
      </c>
      <c r="G11" s="3" t="s">
        <v>121</v>
      </c>
      <c r="H11" s="21">
        <v>20</v>
      </c>
    </row>
    <row r="12" ht="30" customHeight="1" spans="1:8">
      <c r="A12" s="11"/>
      <c r="B12" s="3" t="s">
        <v>24</v>
      </c>
      <c r="C12" s="3" t="s">
        <v>25</v>
      </c>
      <c r="D12" s="14" t="s">
        <v>122</v>
      </c>
      <c r="E12" s="15"/>
      <c r="F12" s="3" t="s">
        <v>123</v>
      </c>
      <c r="G12" s="3" t="s">
        <v>123</v>
      </c>
      <c r="H12" s="21">
        <v>10</v>
      </c>
    </row>
    <row r="13" ht="30" customHeight="1" spans="1:8">
      <c r="A13" s="11"/>
      <c r="B13" s="3"/>
      <c r="C13" s="3" t="s">
        <v>27</v>
      </c>
      <c r="D13" s="3" t="s">
        <v>124</v>
      </c>
      <c r="E13" s="3"/>
      <c r="F13" s="54">
        <v>1</v>
      </c>
      <c r="G13" s="54">
        <v>1</v>
      </c>
      <c r="H13" s="21">
        <v>10</v>
      </c>
    </row>
    <row r="14" ht="30" customHeight="1" spans="1:8">
      <c r="A14" s="11"/>
      <c r="B14" s="3" t="s">
        <v>29</v>
      </c>
      <c r="C14" s="3" t="s">
        <v>30</v>
      </c>
      <c r="D14" s="3" t="s">
        <v>125</v>
      </c>
      <c r="E14" s="3"/>
      <c r="F14" s="3" t="s">
        <v>126</v>
      </c>
      <c r="G14" s="3" t="s">
        <v>126</v>
      </c>
      <c r="H14" s="21">
        <v>30</v>
      </c>
    </row>
    <row r="15" ht="45" customHeight="1" spans="1:8">
      <c r="A15" s="13"/>
      <c r="B15" s="3" t="s">
        <v>111</v>
      </c>
      <c r="C15" s="3" t="s">
        <v>127</v>
      </c>
      <c r="D15" s="14" t="s">
        <v>128</v>
      </c>
      <c r="E15" s="15"/>
      <c r="F15" s="3" t="s">
        <v>129</v>
      </c>
      <c r="G15" s="3" t="s">
        <v>129</v>
      </c>
      <c r="H15" s="21">
        <v>9</v>
      </c>
    </row>
    <row r="16" ht="30" customHeight="1" spans="1:8">
      <c r="A16" s="3" t="s">
        <v>38</v>
      </c>
      <c r="B16" s="21">
        <f>G9+H11+H12+H13+H14+H15</f>
        <v>99</v>
      </c>
      <c r="C16" s="21"/>
      <c r="D16" s="21"/>
      <c r="E16" s="21"/>
      <c r="F16" s="21"/>
      <c r="G16" s="21"/>
      <c r="H16" s="21"/>
    </row>
    <row r="17" ht="46" customHeight="1" spans="1:8">
      <c r="A17" s="3" t="s">
        <v>39</v>
      </c>
      <c r="B17" s="3"/>
      <c r="C17" s="17" t="s">
        <v>40</v>
      </c>
      <c r="D17" s="17"/>
      <c r="E17" s="17"/>
      <c r="F17" s="17"/>
      <c r="G17" s="17"/>
      <c r="H17" s="17"/>
    </row>
    <row r="18" ht="51" customHeight="1" spans="1:8">
      <c r="A18" s="3" t="s">
        <v>41</v>
      </c>
      <c r="B18" s="3"/>
      <c r="C18" s="17" t="s">
        <v>42</v>
      </c>
      <c r="D18" s="17"/>
      <c r="E18" s="17"/>
      <c r="F18" s="17"/>
      <c r="G18" s="17"/>
      <c r="H18" s="17"/>
    </row>
    <row r="19" ht="76" customHeight="1" spans="1:8">
      <c r="A19" s="3" t="s">
        <v>43</v>
      </c>
      <c r="B19" s="3"/>
      <c r="C19" s="3" t="s">
        <v>44</v>
      </c>
      <c r="D19" s="3"/>
      <c r="E19" s="3"/>
      <c r="F19" s="3"/>
      <c r="G19" s="3"/>
      <c r="H19" s="3"/>
    </row>
    <row r="20" ht="134.1" customHeight="1" spans="1:8">
      <c r="A20" s="18" t="s">
        <v>45</v>
      </c>
      <c r="B20" s="19"/>
      <c r="C20" s="19"/>
      <c r="D20" s="19"/>
      <c r="E20" s="19"/>
      <c r="F20" s="19"/>
      <c r="G20" s="19"/>
      <c r="H20" s="19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opLeftCell="A7" workbookViewId="0">
      <selection activeCell="C18" sqref="C18:H20"/>
    </sheetView>
  </sheetViews>
  <sheetFormatPr defaultColWidth="9" defaultRowHeight="13.5" outlineLevelCol="7"/>
  <cols>
    <col min="4" max="4" width="9.75" customWidth="1"/>
    <col min="5" max="5" width="9.875" customWidth="1"/>
    <col min="6" max="6" width="11.375" customWidth="1"/>
    <col min="7" max="7" width="11" customWidth="1"/>
    <col min="8" max="8" width="15.375" customWidth="1"/>
  </cols>
  <sheetData>
    <row r="1" ht="42.95" customHeight="1" spans="1:8">
      <c r="A1" s="1" t="s">
        <v>130</v>
      </c>
      <c r="B1" s="1"/>
      <c r="C1" s="1"/>
      <c r="D1" s="1"/>
      <c r="E1" s="1"/>
      <c r="F1" s="1"/>
      <c r="G1" s="1"/>
      <c r="H1" s="1"/>
    </row>
    <row r="2" ht="21" customHeight="1" spans="1:8">
      <c r="A2" s="20" t="s">
        <v>88</v>
      </c>
      <c r="B2" s="20"/>
      <c r="C2" s="20"/>
      <c r="D2" s="20"/>
      <c r="E2" s="20"/>
      <c r="F2" s="20"/>
      <c r="G2" s="20"/>
      <c r="H2" s="20"/>
    </row>
    <row r="3" ht="30" customHeight="1" spans="1:8">
      <c r="A3" s="3" t="s">
        <v>53</v>
      </c>
      <c r="B3" s="3"/>
      <c r="C3" s="3" t="s">
        <v>76</v>
      </c>
      <c r="D3" s="3"/>
      <c r="E3" s="3"/>
      <c r="F3" s="3"/>
      <c r="G3" s="3"/>
      <c r="H3" s="3"/>
    </row>
    <row r="4" ht="30" customHeight="1" spans="1:8">
      <c r="A4" s="3" t="s">
        <v>89</v>
      </c>
      <c r="B4" s="3"/>
      <c r="C4" s="3" t="s">
        <v>90</v>
      </c>
      <c r="D4" s="3"/>
      <c r="E4" s="3"/>
      <c r="F4" s="3" t="s">
        <v>91</v>
      </c>
      <c r="G4" s="3"/>
      <c r="H4" s="3" t="s">
        <v>3</v>
      </c>
    </row>
    <row r="5" ht="30" customHeight="1" spans="1:8">
      <c r="A5" s="3" t="s">
        <v>92</v>
      </c>
      <c r="B5" s="3"/>
      <c r="C5" s="4" t="s">
        <v>93</v>
      </c>
      <c r="D5" s="4"/>
      <c r="E5" s="4"/>
      <c r="F5" s="4"/>
      <c r="G5" s="4"/>
      <c r="H5" s="4"/>
    </row>
    <row r="6" ht="30" customHeight="1" spans="1:8">
      <c r="A6" s="3" t="s">
        <v>94</v>
      </c>
      <c r="B6" s="3"/>
      <c r="C6" s="4" t="s">
        <v>95</v>
      </c>
      <c r="D6" s="4"/>
      <c r="E6" s="4"/>
      <c r="F6" s="4"/>
      <c r="G6" s="4"/>
      <c r="H6" s="4"/>
    </row>
    <row r="7" ht="30" customHeight="1" spans="1:8">
      <c r="A7" s="3" t="s">
        <v>96</v>
      </c>
      <c r="B7" s="3"/>
      <c r="C7" s="4" t="s">
        <v>97</v>
      </c>
      <c r="D7" s="4"/>
      <c r="E7" s="4"/>
      <c r="F7" s="4"/>
      <c r="G7" s="4"/>
      <c r="H7" s="4"/>
    </row>
    <row r="8" ht="30" customHeight="1" spans="1:8">
      <c r="A8" s="5" t="s">
        <v>6</v>
      </c>
      <c r="B8" s="6"/>
      <c r="C8" s="3"/>
      <c r="D8" s="3" t="s">
        <v>7</v>
      </c>
      <c r="E8" s="3" t="s">
        <v>8</v>
      </c>
      <c r="F8" s="3" t="s">
        <v>9</v>
      </c>
      <c r="G8" s="5" t="s">
        <v>10</v>
      </c>
      <c r="H8" s="6"/>
    </row>
    <row r="9" ht="30" customHeight="1" spans="1:8">
      <c r="A9" s="7"/>
      <c r="B9" s="8"/>
      <c r="C9" s="3" t="s">
        <v>98</v>
      </c>
      <c r="D9" s="3">
        <v>29</v>
      </c>
      <c r="E9" s="3">
        <v>26.03</v>
      </c>
      <c r="F9" s="9">
        <f>E9/D9</f>
        <v>0.897586206896552</v>
      </c>
      <c r="G9" s="3">
        <f>ROUND(20*F9,2)</f>
        <v>17.95</v>
      </c>
      <c r="H9" s="3"/>
    </row>
    <row r="10" ht="30" customHeight="1" spans="1:8">
      <c r="A10" s="10" t="s">
        <v>99</v>
      </c>
      <c r="B10" s="3" t="s">
        <v>15</v>
      </c>
      <c r="C10" s="3" t="s">
        <v>16</v>
      </c>
      <c r="D10" s="10" t="s">
        <v>17</v>
      </c>
      <c r="E10" s="10"/>
      <c r="F10" s="10" t="s">
        <v>18</v>
      </c>
      <c r="G10" s="10" t="s">
        <v>19</v>
      </c>
      <c r="H10" s="10" t="s">
        <v>20</v>
      </c>
    </row>
    <row r="11" ht="30" customHeight="1" spans="1:8">
      <c r="A11" s="11"/>
      <c r="B11" s="10" t="s">
        <v>21</v>
      </c>
      <c r="C11" s="3" t="s">
        <v>131</v>
      </c>
      <c r="D11" s="3" t="s">
        <v>132</v>
      </c>
      <c r="E11" s="3"/>
      <c r="F11" s="3" t="s">
        <v>133</v>
      </c>
      <c r="G11" s="3" t="s">
        <v>134</v>
      </c>
      <c r="H11" s="3">
        <v>18</v>
      </c>
    </row>
    <row r="12" ht="30" customHeight="1" spans="1:8">
      <c r="A12" s="11"/>
      <c r="B12" s="3" t="s">
        <v>24</v>
      </c>
      <c r="C12" s="12" t="s">
        <v>25</v>
      </c>
      <c r="D12" s="3" t="s">
        <v>135</v>
      </c>
      <c r="E12" s="3"/>
      <c r="F12" s="3" t="s">
        <v>136</v>
      </c>
      <c r="G12" s="3" t="s">
        <v>136</v>
      </c>
      <c r="H12" s="3">
        <v>6</v>
      </c>
    </row>
    <row r="13" ht="30" customHeight="1" spans="1:8">
      <c r="A13" s="11"/>
      <c r="B13" s="3"/>
      <c r="C13" s="12" t="s">
        <v>27</v>
      </c>
      <c r="D13" s="3" t="s">
        <v>137</v>
      </c>
      <c r="E13" s="3"/>
      <c r="F13" s="3" t="s">
        <v>126</v>
      </c>
      <c r="G13" s="3" t="s">
        <v>126</v>
      </c>
      <c r="H13" s="3">
        <v>7</v>
      </c>
    </row>
    <row r="14" ht="30" customHeight="1" spans="1:8">
      <c r="A14" s="11"/>
      <c r="B14" s="3"/>
      <c r="C14" s="12" t="s">
        <v>138</v>
      </c>
      <c r="D14" s="3" t="s">
        <v>139</v>
      </c>
      <c r="E14" s="3"/>
      <c r="F14" s="3" t="s">
        <v>140</v>
      </c>
      <c r="G14" s="3" t="s">
        <v>140</v>
      </c>
      <c r="H14" s="3">
        <v>7</v>
      </c>
    </row>
    <row r="15" ht="30" customHeight="1" spans="1:8">
      <c r="A15" s="11"/>
      <c r="B15" s="3" t="s">
        <v>29</v>
      </c>
      <c r="C15" s="22" t="s">
        <v>30</v>
      </c>
      <c r="D15" s="3" t="s">
        <v>141</v>
      </c>
      <c r="E15" s="3"/>
      <c r="F15" s="3" t="s">
        <v>142</v>
      </c>
      <c r="G15" s="3" t="s">
        <v>142</v>
      </c>
      <c r="H15" s="3">
        <v>30</v>
      </c>
    </row>
    <row r="16" ht="42" customHeight="1" spans="1:8">
      <c r="A16" s="13"/>
      <c r="B16" s="3" t="s">
        <v>111</v>
      </c>
      <c r="C16" s="3" t="s">
        <v>143</v>
      </c>
      <c r="D16" s="14" t="s">
        <v>144</v>
      </c>
      <c r="E16" s="15"/>
      <c r="F16" s="3" t="s">
        <v>129</v>
      </c>
      <c r="G16" s="3" t="s">
        <v>129</v>
      </c>
      <c r="H16" s="3">
        <v>10</v>
      </c>
    </row>
    <row r="17" ht="30" customHeight="1" spans="1:8">
      <c r="A17" s="3" t="s">
        <v>38</v>
      </c>
      <c r="B17" s="3">
        <f>G9+H11+H12+H13+H14+H15+H16</f>
        <v>95.95</v>
      </c>
      <c r="C17" s="3"/>
      <c r="D17" s="3"/>
      <c r="E17" s="3"/>
      <c r="F17" s="3"/>
      <c r="G17" s="3"/>
      <c r="H17" s="3"/>
    </row>
    <row r="18" ht="51" customHeight="1" spans="1:8">
      <c r="A18" s="3" t="s">
        <v>39</v>
      </c>
      <c r="B18" s="3"/>
      <c r="C18" s="4" t="s">
        <v>40</v>
      </c>
      <c r="D18" s="4"/>
      <c r="E18" s="4"/>
      <c r="F18" s="4"/>
      <c r="G18" s="4"/>
      <c r="H18" s="4"/>
    </row>
    <row r="19" ht="39" customHeight="1" spans="1:8">
      <c r="A19" s="3" t="s">
        <v>41</v>
      </c>
      <c r="B19" s="3"/>
      <c r="C19" s="4" t="s">
        <v>42</v>
      </c>
      <c r="D19" s="4"/>
      <c r="E19" s="4"/>
      <c r="F19" s="4"/>
      <c r="G19" s="4"/>
      <c r="H19" s="4"/>
    </row>
    <row r="20" ht="51" customHeight="1" spans="1:8">
      <c r="A20" s="3" t="s">
        <v>43</v>
      </c>
      <c r="B20" s="3"/>
      <c r="C20" s="23" t="s">
        <v>44</v>
      </c>
      <c r="D20" s="23"/>
      <c r="E20" s="23"/>
      <c r="F20" s="23"/>
      <c r="G20" s="23"/>
      <c r="H20" s="23"/>
    </row>
    <row r="21" ht="134.1" customHeight="1" spans="1:8">
      <c r="A21" s="18" t="s">
        <v>45</v>
      </c>
      <c r="B21" s="19"/>
      <c r="C21" s="19"/>
      <c r="D21" s="19"/>
      <c r="E21" s="19"/>
      <c r="F21" s="19"/>
      <c r="G21" s="19"/>
      <c r="H21" s="19"/>
    </row>
  </sheetData>
  <mergeCells count="33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4"/>
    <mergeCell ref="A8:B9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N14" sqref="N14"/>
    </sheetView>
  </sheetViews>
  <sheetFormatPr defaultColWidth="9" defaultRowHeight="13.5" outlineLevelCol="7"/>
  <cols>
    <col min="4" max="4" width="9.75" customWidth="1"/>
    <col min="5" max="5" width="9.875" customWidth="1"/>
    <col min="6" max="6" width="11.375" customWidth="1"/>
    <col min="7" max="7" width="11" customWidth="1"/>
    <col min="8" max="8" width="15.375" customWidth="1"/>
  </cols>
  <sheetData>
    <row r="1" ht="42.95" customHeight="1" spans="1:8">
      <c r="A1" s="1" t="s">
        <v>145</v>
      </c>
      <c r="B1" s="1"/>
      <c r="C1" s="1"/>
      <c r="D1" s="1"/>
      <c r="E1" s="1"/>
      <c r="F1" s="1"/>
      <c r="G1" s="1"/>
      <c r="H1" s="1"/>
    </row>
    <row r="2" ht="21" customHeight="1" spans="1:8">
      <c r="A2" s="20" t="s">
        <v>88</v>
      </c>
      <c r="B2" s="20"/>
      <c r="C2" s="20"/>
      <c r="D2" s="20"/>
      <c r="E2" s="20"/>
      <c r="F2" s="20"/>
      <c r="G2" s="20"/>
      <c r="H2" s="20"/>
    </row>
    <row r="3" ht="30" customHeight="1" spans="1:8">
      <c r="A3" s="3" t="s">
        <v>53</v>
      </c>
      <c r="B3" s="3"/>
      <c r="C3" s="3" t="s">
        <v>146</v>
      </c>
      <c r="D3" s="3"/>
      <c r="E3" s="3"/>
      <c r="F3" s="3"/>
      <c r="G3" s="3"/>
      <c r="H3" s="3"/>
    </row>
    <row r="4" ht="30" customHeight="1" spans="1:8">
      <c r="A4" s="3" t="s">
        <v>89</v>
      </c>
      <c r="B4" s="3"/>
      <c r="C4" s="3" t="s">
        <v>90</v>
      </c>
      <c r="D4" s="3"/>
      <c r="E4" s="3"/>
      <c r="F4" s="3" t="s">
        <v>91</v>
      </c>
      <c r="G4" s="3"/>
      <c r="H4" s="3" t="s">
        <v>3</v>
      </c>
    </row>
    <row r="5" ht="30" customHeight="1" spans="1:8">
      <c r="A5" s="3" t="s">
        <v>92</v>
      </c>
      <c r="B5" s="3"/>
      <c r="C5" s="4" t="s">
        <v>93</v>
      </c>
      <c r="D5" s="4"/>
      <c r="E5" s="4"/>
      <c r="F5" s="4"/>
      <c r="G5" s="4"/>
      <c r="H5" s="4"/>
    </row>
    <row r="6" ht="30" customHeight="1" spans="1:8">
      <c r="A6" s="3" t="s">
        <v>94</v>
      </c>
      <c r="B6" s="3"/>
      <c r="C6" s="4" t="s">
        <v>95</v>
      </c>
      <c r="D6" s="4"/>
      <c r="E6" s="4"/>
      <c r="F6" s="4"/>
      <c r="G6" s="4"/>
      <c r="H6" s="4"/>
    </row>
    <row r="7" ht="30" customHeight="1" spans="1:8">
      <c r="A7" s="3" t="s">
        <v>96</v>
      </c>
      <c r="B7" s="3"/>
      <c r="C7" s="4" t="s">
        <v>97</v>
      </c>
      <c r="D7" s="4"/>
      <c r="E7" s="4"/>
      <c r="F7" s="4"/>
      <c r="G7" s="4"/>
      <c r="H7" s="4"/>
    </row>
    <row r="8" ht="30" customHeight="1" spans="1:8">
      <c r="A8" s="5" t="s">
        <v>6</v>
      </c>
      <c r="B8" s="6"/>
      <c r="C8" s="3"/>
      <c r="D8" s="3" t="s">
        <v>7</v>
      </c>
      <c r="E8" s="3" t="s">
        <v>8</v>
      </c>
      <c r="F8" s="3" t="s">
        <v>9</v>
      </c>
      <c r="G8" s="5" t="s">
        <v>10</v>
      </c>
      <c r="H8" s="6"/>
    </row>
    <row r="9" ht="30" customHeight="1" spans="1:8">
      <c r="A9" s="7"/>
      <c r="B9" s="8"/>
      <c r="C9" s="3" t="s">
        <v>98</v>
      </c>
      <c r="D9" s="3">
        <v>4.88</v>
      </c>
      <c r="E9" s="3">
        <v>4.88</v>
      </c>
      <c r="F9" s="9">
        <f>E9/D9</f>
        <v>1</v>
      </c>
      <c r="G9" s="21">
        <f>20*F9</f>
        <v>20</v>
      </c>
      <c r="H9" s="21"/>
    </row>
    <row r="10" ht="30" customHeight="1" spans="1:8">
      <c r="A10" s="10" t="s">
        <v>99</v>
      </c>
      <c r="B10" s="3" t="s">
        <v>15</v>
      </c>
      <c r="C10" s="3" t="s">
        <v>16</v>
      </c>
      <c r="D10" s="10" t="s">
        <v>17</v>
      </c>
      <c r="E10" s="10"/>
      <c r="F10" s="10" t="s">
        <v>18</v>
      </c>
      <c r="G10" s="10" t="s">
        <v>19</v>
      </c>
      <c r="H10" s="10" t="s">
        <v>20</v>
      </c>
    </row>
    <row r="11" ht="30" customHeight="1" spans="1:8">
      <c r="A11" s="11"/>
      <c r="B11" s="10" t="s">
        <v>21</v>
      </c>
      <c r="C11" s="3" t="s">
        <v>131</v>
      </c>
      <c r="D11" s="3" t="s">
        <v>147</v>
      </c>
      <c r="E11" s="3"/>
      <c r="F11" s="3" t="s">
        <v>148</v>
      </c>
      <c r="G11" s="3" t="s">
        <v>148</v>
      </c>
      <c r="H11" s="21">
        <v>20</v>
      </c>
    </row>
    <row r="12" ht="30" customHeight="1" spans="1:8">
      <c r="A12" s="11"/>
      <c r="B12" s="3" t="s">
        <v>24</v>
      </c>
      <c r="C12" s="12" t="s">
        <v>25</v>
      </c>
      <c r="D12" s="3" t="s">
        <v>149</v>
      </c>
      <c r="E12" s="3"/>
      <c r="F12" s="54">
        <v>1</v>
      </c>
      <c r="G12" s="54">
        <v>1</v>
      </c>
      <c r="H12" s="21">
        <v>7</v>
      </c>
    </row>
    <row r="13" ht="30" customHeight="1" spans="1:8">
      <c r="A13" s="11"/>
      <c r="B13" s="3"/>
      <c r="C13" s="12" t="s">
        <v>27</v>
      </c>
      <c r="D13" s="3" t="s">
        <v>150</v>
      </c>
      <c r="E13" s="3"/>
      <c r="F13" s="3" t="s">
        <v>129</v>
      </c>
      <c r="G13" s="3" t="s">
        <v>129</v>
      </c>
      <c r="H13" s="21">
        <v>7</v>
      </c>
    </row>
    <row r="14" ht="30" customHeight="1" spans="1:8">
      <c r="A14" s="11"/>
      <c r="B14" s="3"/>
      <c r="C14" s="12" t="s">
        <v>138</v>
      </c>
      <c r="D14" s="10" t="s">
        <v>151</v>
      </c>
      <c r="E14" s="10"/>
      <c r="F14" s="55">
        <v>1</v>
      </c>
      <c r="G14" s="9">
        <v>1</v>
      </c>
      <c r="H14" s="21">
        <v>6</v>
      </c>
    </row>
    <row r="15" ht="30" customHeight="1" spans="1:8">
      <c r="A15" s="11"/>
      <c r="B15" s="3" t="s">
        <v>29</v>
      </c>
      <c r="C15" s="3" t="s">
        <v>152</v>
      </c>
      <c r="D15" s="3" t="s">
        <v>153</v>
      </c>
      <c r="E15" s="3"/>
      <c r="F15" s="55" t="s">
        <v>129</v>
      </c>
      <c r="G15" s="55" t="s">
        <v>154</v>
      </c>
      <c r="H15" s="21">
        <v>13</v>
      </c>
    </row>
    <row r="16" ht="30" customHeight="1" spans="1:8">
      <c r="A16" s="11"/>
      <c r="B16" s="3"/>
      <c r="C16" s="3" t="s">
        <v>30</v>
      </c>
      <c r="D16" s="3" t="s">
        <v>155</v>
      </c>
      <c r="E16" s="3"/>
      <c r="F16" s="3" t="s">
        <v>129</v>
      </c>
      <c r="G16" s="3" t="s">
        <v>129</v>
      </c>
      <c r="H16" s="21">
        <v>15</v>
      </c>
    </row>
    <row r="17" ht="41" customHeight="1" spans="1:8">
      <c r="A17" s="13"/>
      <c r="B17" s="3" t="s">
        <v>111</v>
      </c>
      <c r="C17" s="3" t="s">
        <v>143</v>
      </c>
      <c r="D17" s="14" t="s">
        <v>156</v>
      </c>
      <c r="E17" s="15"/>
      <c r="F17" s="3" t="s">
        <v>129</v>
      </c>
      <c r="G17" s="3" t="s">
        <v>129</v>
      </c>
      <c r="H17" s="21">
        <v>10</v>
      </c>
    </row>
    <row r="18" ht="30" customHeight="1" spans="1:8">
      <c r="A18" s="3" t="s">
        <v>38</v>
      </c>
      <c r="B18" s="21">
        <f>G9+H11+H12+H13+H14+H15+H16+H17</f>
        <v>98</v>
      </c>
      <c r="C18" s="21"/>
      <c r="D18" s="21"/>
      <c r="E18" s="21"/>
      <c r="F18" s="21"/>
      <c r="G18" s="21"/>
      <c r="H18" s="21"/>
    </row>
    <row r="19" ht="50" customHeight="1" spans="1:8">
      <c r="A19" s="3" t="s">
        <v>39</v>
      </c>
      <c r="B19" s="3"/>
      <c r="C19" s="17" t="s">
        <v>157</v>
      </c>
      <c r="D19" s="17"/>
      <c r="E19" s="17"/>
      <c r="F19" s="17"/>
      <c r="G19" s="17"/>
      <c r="H19" s="17"/>
    </row>
    <row r="20" ht="33" customHeight="1" spans="1:8">
      <c r="A20" s="3" t="s">
        <v>41</v>
      </c>
      <c r="B20" s="3"/>
      <c r="C20" s="17" t="s">
        <v>42</v>
      </c>
      <c r="D20" s="17"/>
      <c r="E20" s="17"/>
      <c r="F20" s="17"/>
      <c r="G20" s="17"/>
      <c r="H20" s="17"/>
    </row>
    <row r="21" ht="54" customHeight="1" spans="1:8">
      <c r="A21" s="3" t="s">
        <v>43</v>
      </c>
      <c r="B21" s="3"/>
      <c r="C21" s="3" t="s">
        <v>44</v>
      </c>
      <c r="D21" s="3"/>
      <c r="E21" s="3"/>
      <c r="F21" s="3"/>
      <c r="G21" s="3"/>
      <c r="H21" s="3"/>
    </row>
    <row r="22" ht="134.1" customHeight="1" spans="1:8">
      <c r="A22" s="18" t="s">
        <v>45</v>
      </c>
      <c r="B22" s="19"/>
      <c r="C22" s="19"/>
      <c r="D22" s="19"/>
      <c r="E22" s="19"/>
      <c r="F22" s="19"/>
      <c r="G22" s="19"/>
      <c r="H22" s="19"/>
    </row>
  </sheetData>
  <mergeCells count="35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2:B14"/>
    <mergeCell ref="B15:B16"/>
    <mergeCell ref="A8:B9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opLeftCell="A2" workbookViewId="0">
      <selection activeCell="H11" sqref="H11:H17"/>
    </sheetView>
  </sheetViews>
  <sheetFormatPr defaultColWidth="9" defaultRowHeight="13.5" outlineLevelCol="7"/>
  <cols>
    <col min="4" max="4" width="9.75" customWidth="1"/>
    <col min="5" max="5" width="9.875" customWidth="1"/>
    <col min="6" max="6" width="11.375" customWidth="1"/>
    <col min="7" max="7" width="11" customWidth="1"/>
    <col min="8" max="8" width="15.375" customWidth="1"/>
  </cols>
  <sheetData>
    <row r="1" ht="42.95" customHeight="1" spans="1:8">
      <c r="A1" s="1" t="s">
        <v>158</v>
      </c>
      <c r="B1" s="1"/>
      <c r="C1" s="1"/>
      <c r="D1" s="1"/>
      <c r="E1" s="1"/>
      <c r="F1" s="1"/>
      <c r="G1" s="1"/>
      <c r="H1" s="1"/>
    </row>
    <row r="2" ht="21" customHeight="1" spans="1:8">
      <c r="A2" s="20" t="s">
        <v>88</v>
      </c>
      <c r="B2" s="20"/>
      <c r="C2" s="20"/>
      <c r="D2" s="20"/>
      <c r="E2" s="20"/>
      <c r="F2" s="20"/>
      <c r="G2" s="20"/>
      <c r="H2" s="20"/>
    </row>
    <row r="3" ht="30" customHeight="1" spans="1:8">
      <c r="A3" s="3" t="s">
        <v>53</v>
      </c>
      <c r="B3" s="3"/>
      <c r="C3" s="3" t="s">
        <v>78</v>
      </c>
      <c r="D3" s="3"/>
      <c r="E3" s="3"/>
      <c r="F3" s="3"/>
      <c r="G3" s="3"/>
      <c r="H3" s="3"/>
    </row>
    <row r="4" ht="30" customHeight="1" spans="1:8">
      <c r="A4" s="3" t="s">
        <v>89</v>
      </c>
      <c r="B4" s="3"/>
      <c r="C4" s="3" t="s">
        <v>90</v>
      </c>
      <c r="D4" s="3"/>
      <c r="E4" s="3"/>
      <c r="F4" s="3" t="s">
        <v>91</v>
      </c>
      <c r="G4" s="3"/>
      <c r="H4" s="3" t="s">
        <v>3</v>
      </c>
    </row>
    <row r="5" ht="30" customHeight="1" spans="1:8">
      <c r="A5" s="3" t="s">
        <v>92</v>
      </c>
      <c r="B5" s="3"/>
      <c r="C5" s="4" t="s">
        <v>93</v>
      </c>
      <c r="D5" s="4"/>
      <c r="E5" s="4"/>
      <c r="F5" s="4"/>
      <c r="G5" s="4"/>
      <c r="H5" s="4"/>
    </row>
    <row r="6" ht="30" customHeight="1" spans="1:8">
      <c r="A6" s="3" t="s">
        <v>94</v>
      </c>
      <c r="B6" s="3"/>
      <c r="C6" s="4" t="s">
        <v>95</v>
      </c>
      <c r="D6" s="4"/>
      <c r="E6" s="4"/>
      <c r="F6" s="4"/>
      <c r="G6" s="4"/>
      <c r="H6" s="4"/>
    </row>
    <row r="7" ht="30" customHeight="1" spans="1:8">
      <c r="A7" s="3" t="s">
        <v>96</v>
      </c>
      <c r="B7" s="3"/>
      <c r="C7" s="4" t="s">
        <v>97</v>
      </c>
      <c r="D7" s="4"/>
      <c r="E7" s="4"/>
      <c r="F7" s="4"/>
      <c r="G7" s="4"/>
      <c r="H7" s="4"/>
    </row>
    <row r="8" ht="30" customHeight="1" spans="1:8">
      <c r="A8" s="5" t="s">
        <v>6</v>
      </c>
      <c r="B8" s="6"/>
      <c r="C8" s="3"/>
      <c r="D8" s="3" t="s">
        <v>7</v>
      </c>
      <c r="E8" s="3" t="s">
        <v>8</v>
      </c>
      <c r="F8" s="3" t="s">
        <v>9</v>
      </c>
      <c r="G8" s="5" t="s">
        <v>10</v>
      </c>
      <c r="H8" s="6"/>
    </row>
    <row r="9" ht="30" customHeight="1" spans="1:8">
      <c r="A9" s="7"/>
      <c r="B9" s="8"/>
      <c r="C9" s="3" t="s">
        <v>98</v>
      </c>
      <c r="D9" s="3">
        <v>16.52</v>
      </c>
      <c r="E9" s="3">
        <v>15.19</v>
      </c>
      <c r="F9" s="9">
        <f>E9/D9</f>
        <v>0.919491525423729</v>
      </c>
      <c r="G9" s="3">
        <f>ROUND(20*F9,2)</f>
        <v>18.39</v>
      </c>
      <c r="H9" s="3"/>
    </row>
    <row r="10" ht="30" customHeight="1" spans="1:8">
      <c r="A10" s="10" t="s">
        <v>99</v>
      </c>
      <c r="B10" s="3" t="s">
        <v>15</v>
      </c>
      <c r="C10" s="3" t="s">
        <v>16</v>
      </c>
      <c r="D10" s="10" t="s">
        <v>17</v>
      </c>
      <c r="E10" s="10"/>
      <c r="F10" s="10" t="s">
        <v>18</v>
      </c>
      <c r="G10" s="10" t="s">
        <v>19</v>
      </c>
      <c r="H10" s="10" t="s">
        <v>20</v>
      </c>
    </row>
    <row r="11" ht="30" customHeight="1" spans="1:8">
      <c r="A11" s="11"/>
      <c r="B11" s="10" t="s">
        <v>21</v>
      </c>
      <c r="C11" s="3" t="s">
        <v>159</v>
      </c>
      <c r="D11" s="3" t="s">
        <v>147</v>
      </c>
      <c r="E11" s="3"/>
      <c r="F11" s="3" t="s">
        <v>160</v>
      </c>
      <c r="G11" s="3" t="s">
        <v>160</v>
      </c>
      <c r="H11" s="21">
        <v>20</v>
      </c>
    </row>
    <row r="12" ht="30" customHeight="1" spans="1:8">
      <c r="A12" s="11"/>
      <c r="B12" s="3" t="s">
        <v>24</v>
      </c>
      <c r="C12" s="12" t="s">
        <v>25</v>
      </c>
      <c r="D12" s="3" t="s">
        <v>161</v>
      </c>
      <c r="E12" s="3"/>
      <c r="F12" s="3">
        <v>45</v>
      </c>
      <c r="G12" s="3">
        <v>45</v>
      </c>
      <c r="H12" s="21">
        <v>6</v>
      </c>
    </row>
    <row r="13" ht="30" customHeight="1" spans="1:8">
      <c r="A13" s="11"/>
      <c r="B13" s="3"/>
      <c r="C13" s="12" t="s">
        <v>27</v>
      </c>
      <c r="D13" s="3" t="s">
        <v>162</v>
      </c>
      <c r="E13" s="3"/>
      <c r="F13" s="54">
        <v>1</v>
      </c>
      <c r="G13" s="54">
        <v>0.98</v>
      </c>
      <c r="H13" s="21">
        <v>6</v>
      </c>
    </row>
    <row r="14" ht="30" customHeight="1" spans="1:8">
      <c r="A14" s="11"/>
      <c r="B14" s="3"/>
      <c r="C14" s="12" t="s">
        <v>138</v>
      </c>
      <c r="D14" s="3" t="s">
        <v>151</v>
      </c>
      <c r="E14" s="3"/>
      <c r="F14" s="54">
        <v>1</v>
      </c>
      <c r="G14" s="54">
        <v>1</v>
      </c>
      <c r="H14" s="21">
        <v>7</v>
      </c>
    </row>
    <row r="15" ht="30" customHeight="1" spans="1:8">
      <c r="A15" s="11"/>
      <c r="B15" s="3" t="s">
        <v>29</v>
      </c>
      <c r="C15" s="3" t="s">
        <v>152</v>
      </c>
      <c r="D15" s="3" t="s">
        <v>163</v>
      </c>
      <c r="E15" s="3"/>
      <c r="F15" s="54">
        <v>1</v>
      </c>
      <c r="G15" s="54">
        <v>0.95</v>
      </c>
      <c r="H15" s="21">
        <v>14</v>
      </c>
    </row>
    <row r="16" ht="41" customHeight="1" spans="1:8">
      <c r="A16" s="11"/>
      <c r="B16" s="3"/>
      <c r="C16" s="12" t="s">
        <v>164</v>
      </c>
      <c r="D16" s="3" t="s">
        <v>165</v>
      </c>
      <c r="E16" s="3"/>
      <c r="F16" s="54">
        <v>1</v>
      </c>
      <c r="G16" s="54">
        <v>0.95</v>
      </c>
      <c r="H16" s="21">
        <v>14</v>
      </c>
    </row>
    <row r="17" ht="48" customHeight="1" spans="1:8">
      <c r="A17" s="16"/>
      <c r="B17" s="3" t="s">
        <v>111</v>
      </c>
      <c r="C17" s="3" t="s">
        <v>143</v>
      </c>
      <c r="D17" s="3" t="s">
        <v>166</v>
      </c>
      <c r="E17" s="3"/>
      <c r="F17" s="3" t="s">
        <v>129</v>
      </c>
      <c r="G17" s="3" t="s">
        <v>129</v>
      </c>
      <c r="H17" s="21">
        <v>10</v>
      </c>
    </row>
    <row r="18" ht="30" customHeight="1" spans="1:8">
      <c r="A18" s="3" t="s">
        <v>38</v>
      </c>
      <c r="B18" s="3">
        <f>G9+H11+H12+H13+H14+H15+H16+H17</f>
        <v>95.39</v>
      </c>
      <c r="C18" s="3"/>
      <c r="D18" s="3"/>
      <c r="E18" s="3"/>
      <c r="F18" s="3"/>
      <c r="G18" s="3"/>
      <c r="H18" s="3"/>
    </row>
    <row r="19" ht="41" customHeight="1" spans="1:8">
      <c r="A19" s="3" t="s">
        <v>39</v>
      </c>
      <c r="B19" s="3"/>
      <c r="C19" s="17" t="s">
        <v>157</v>
      </c>
      <c r="D19" s="17"/>
      <c r="E19" s="17"/>
      <c r="F19" s="17"/>
      <c r="G19" s="17"/>
      <c r="H19" s="17"/>
    </row>
    <row r="20" ht="37" customHeight="1" spans="1:8">
      <c r="A20" s="3" t="s">
        <v>41</v>
      </c>
      <c r="B20" s="3"/>
      <c r="C20" s="17" t="s">
        <v>42</v>
      </c>
      <c r="D20" s="17"/>
      <c r="E20" s="17"/>
      <c r="F20" s="17"/>
      <c r="G20" s="17"/>
      <c r="H20" s="17"/>
    </row>
    <row r="21" ht="41" customHeight="1" spans="1:8">
      <c r="A21" s="3" t="s">
        <v>43</v>
      </c>
      <c r="B21" s="3"/>
      <c r="C21" s="3" t="s">
        <v>44</v>
      </c>
      <c r="D21" s="3"/>
      <c r="E21" s="3"/>
      <c r="F21" s="3"/>
      <c r="G21" s="3"/>
      <c r="H21" s="3"/>
    </row>
    <row r="22" ht="134.1" customHeight="1" spans="1:8">
      <c r="A22" s="18" t="s">
        <v>45</v>
      </c>
      <c r="B22" s="19"/>
      <c r="C22" s="19"/>
      <c r="D22" s="19"/>
      <c r="E22" s="19"/>
      <c r="F22" s="19"/>
      <c r="G22" s="19"/>
      <c r="H22" s="19"/>
    </row>
  </sheetData>
  <mergeCells count="35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2:B14"/>
    <mergeCell ref="B15:B16"/>
    <mergeCell ref="A8:B9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G9" sqref="G9:H9"/>
    </sheetView>
  </sheetViews>
  <sheetFormatPr defaultColWidth="9" defaultRowHeight="13.5" outlineLevelCol="7"/>
  <cols>
    <col min="4" max="4" width="9.75" customWidth="1"/>
    <col min="5" max="5" width="9.875" customWidth="1"/>
    <col min="6" max="6" width="11.375" customWidth="1"/>
    <col min="7" max="7" width="11" customWidth="1"/>
    <col min="8" max="8" width="15.375" customWidth="1"/>
  </cols>
  <sheetData>
    <row r="1" ht="60.95" customHeight="1" spans="1:8">
      <c r="A1" s="53" t="s">
        <v>167</v>
      </c>
      <c r="B1" s="53"/>
      <c r="C1" s="53"/>
      <c r="D1" s="53"/>
      <c r="E1" s="53"/>
      <c r="F1" s="53"/>
      <c r="G1" s="53"/>
      <c r="H1" s="53"/>
    </row>
    <row r="2" ht="21" customHeight="1" spans="1:8">
      <c r="A2" s="20" t="s">
        <v>88</v>
      </c>
      <c r="B2" s="20"/>
      <c r="C2" s="20"/>
      <c r="D2" s="20"/>
      <c r="E2" s="20"/>
      <c r="F2" s="20"/>
      <c r="G2" s="20"/>
      <c r="H2" s="20"/>
    </row>
    <row r="3" ht="30" customHeight="1" spans="1:8">
      <c r="A3" s="3" t="s">
        <v>53</v>
      </c>
      <c r="B3" s="3"/>
      <c r="C3" s="3" t="s">
        <v>79</v>
      </c>
      <c r="D3" s="3"/>
      <c r="E3" s="3"/>
      <c r="F3" s="3"/>
      <c r="G3" s="3"/>
      <c r="H3" s="3"/>
    </row>
    <row r="4" ht="30" customHeight="1" spans="1:8">
      <c r="A4" s="3" t="s">
        <v>89</v>
      </c>
      <c r="B4" s="3"/>
      <c r="C4" s="3" t="s">
        <v>90</v>
      </c>
      <c r="D4" s="3"/>
      <c r="E4" s="3"/>
      <c r="F4" s="3" t="s">
        <v>91</v>
      </c>
      <c r="G4" s="3"/>
      <c r="H4" s="3" t="s">
        <v>3</v>
      </c>
    </row>
    <row r="5" ht="30" customHeight="1" spans="1:8">
      <c r="A5" s="3" t="s">
        <v>92</v>
      </c>
      <c r="B5" s="3"/>
      <c r="C5" s="4" t="s">
        <v>93</v>
      </c>
      <c r="D5" s="4"/>
      <c r="E5" s="4"/>
      <c r="F5" s="4"/>
      <c r="G5" s="4"/>
      <c r="H5" s="4"/>
    </row>
    <row r="6" ht="30" customHeight="1" spans="1:8">
      <c r="A6" s="3" t="s">
        <v>94</v>
      </c>
      <c r="B6" s="3"/>
      <c r="C6" s="4" t="s">
        <v>95</v>
      </c>
      <c r="D6" s="4"/>
      <c r="E6" s="4"/>
      <c r="F6" s="4"/>
      <c r="G6" s="4"/>
      <c r="H6" s="4"/>
    </row>
    <row r="7" ht="30" customHeight="1" spans="1:8">
      <c r="A7" s="3" t="s">
        <v>96</v>
      </c>
      <c r="B7" s="3"/>
      <c r="C7" s="4" t="s">
        <v>97</v>
      </c>
      <c r="D7" s="4"/>
      <c r="E7" s="4"/>
      <c r="F7" s="4"/>
      <c r="G7" s="4"/>
      <c r="H7" s="4"/>
    </row>
    <row r="8" ht="30" customHeight="1" spans="1:8">
      <c r="A8" s="5" t="s">
        <v>6</v>
      </c>
      <c r="B8" s="6"/>
      <c r="C8" s="3"/>
      <c r="D8" s="3" t="s">
        <v>7</v>
      </c>
      <c r="E8" s="3" t="s">
        <v>8</v>
      </c>
      <c r="F8" s="3" t="s">
        <v>9</v>
      </c>
      <c r="G8" s="5" t="s">
        <v>10</v>
      </c>
      <c r="H8" s="6"/>
    </row>
    <row r="9" ht="30" customHeight="1" spans="1:8">
      <c r="A9" s="7"/>
      <c r="B9" s="8"/>
      <c r="C9" s="3" t="s">
        <v>98</v>
      </c>
      <c r="D9" s="3">
        <v>5.56</v>
      </c>
      <c r="E9" s="3">
        <v>5.56</v>
      </c>
      <c r="F9" s="9">
        <f>E9/D9</f>
        <v>1</v>
      </c>
      <c r="G9" s="21">
        <f>20*F9</f>
        <v>20</v>
      </c>
      <c r="H9" s="21"/>
    </row>
    <row r="10" ht="30" customHeight="1" spans="1:8">
      <c r="A10" s="10" t="s">
        <v>99</v>
      </c>
      <c r="B10" s="3" t="s">
        <v>15</v>
      </c>
      <c r="C10" s="3" t="s">
        <v>16</v>
      </c>
      <c r="D10" s="10" t="s">
        <v>17</v>
      </c>
      <c r="E10" s="10"/>
      <c r="F10" s="10" t="s">
        <v>18</v>
      </c>
      <c r="G10" s="10" t="s">
        <v>19</v>
      </c>
      <c r="H10" s="10" t="s">
        <v>20</v>
      </c>
    </row>
    <row r="11" ht="30" customHeight="1" spans="1:8">
      <c r="A11" s="11"/>
      <c r="B11" s="10" t="s">
        <v>21</v>
      </c>
      <c r="C11" s="12" t="s">
        <v>100</v>
      </c>
      <c r="D11" s="3" t="s">
        <v>168</v>
      </c>
      <c r="E11" s="3"/>
      <c r="F11" s="3">
        <v>5.56</v>
      </c>
      <c r="G11" s="3">
        <v>5.56</v>
      </c>
      <c r="H11" s="21">
        <v>20</v>
      </c>
    </row>
    <row r="12" ht="30" customHeight="1" spans="1:8">
      <c r="A12" s="11"/>
      <c r="B12" s="3" t="s">
        <v>24</v>
      </c>
      <c r="C12" s="39" t="s">
        <v>25</v>
      </c>
      <c r="D12" s="23" t="s">
        <v>169</v>
      </c>
      <c r="E12" s="23"/>
      <c r="F12" s="23" t="s">
        <v>170</v>
      </c>
      <c r="G12" s="23" t="s">
        <v>170</v>
      </c>
      <c r="H12" s="27">
        <v>10</v>
      </c>
    </row>
    <row r="13" ht="30" customHeight="1" spans="1:8">
      <c r="A13" s="11"/>
      <c r="B13" s="3"/>
      <c r="C13" s="40" t="s">
        <v>27</v>
      </c>
      <c r="D13" s="41" t="s">
        <v>171</v>
      </c>
      <c r="E13" s="42"/>
      <c r="F13" s="44">
        <v>1</v>
      </c>
      <c r="G13" s="44">
        <v>1</v>
      </c>
      <c r="H13" s="27">
        <v>10</v>
      </c>
    </row>
    <row r="14" ht="30" customHeight="1" spans="1:8">
      <c r="A14" s="11"/>
      <c r="B14" s="3" t="s">
        <v>29</v>
      </c>
      <c r="C14" s="12" t="s">
        <v>107</v>
      </c>
      <c r="D14" s="3" t="s">
        <v>172</v>
      </c>
      <c r="E14" s="3"/>
      <c r="F14" s="3" t="s">
        <v>33</v>
      </c>
      <c r="G14" s="3" t="s">
        <v>33</v>
      </c>
      <c r="H14" s="21">
        <v>14</v>
      </c>
    </row>
    <row r="15" ht="30" customHeight="1" spans="1:8">
      <c r="A15" s="11"/>
      <c r="B15" s="3"/>
      <c r="C15" s="12" t="s">
        <v>112</v>
      </c>
      <c r="D15" s="3" t="s">
        <v>173</v>
      </c>
      <c r="E15" s="3"/>
      <c r="F15" s="3" t="s">
        <v>114</v>
      </c>
      <c r="G15" s="3">
        <v>0.95</v>
      </c>
      <c r="H15" s="21">
        <v>14</v>
      </c>
    </row>
    <row r="16" ht="30" customHeight="1" spans="1:8">
      <c r="A16" s="13"/>
      <c r="B16" s="3" t="s">
        <v>111</v>
      </c>
      <c r="C16" s="23" t="s">
        <v>112</v>
      </c>
      <c r="D16" s="23" t="s">
        <v>173</v>
      </c>
      <c r="E16" s="23"/>
      <c r="F16" s="23" t="s">
        <v>114</v>
      </c>
      <c r="G16" s="44">
        <v>0.95</v>
      </c>
      <c r="H16" s="27">
        <v>10</v>
      </c>
    </row>
    <row r="17" ht="30" customHeight="1" spans="1:8">
      <c r="A17" s="3" t="s">
        <v>38</v>
      </c>
      <c r="B17" s="21">
        <f>G9+H11+H12+H13+H14+H15+H16</f>
        <v>98</v>
      </c>
      <c r="C17" s="21"/>
      <c r="D17" s="21"/>
      <c r="E17" s="21"/>
      <c r="F17" s="21"/>
      <c r="G17" s="21"/>
      <c r="H17" s="21"/>
    </row>
    <row r="18" ht="54" customHeight="1" spans="1:8">
      <c r="A18" s="3" t="s">
        <v>39</v>
      </c>
      <c r="B18" s="3"/>
      <c r="C18" s="17" t="s">
        <v>157</v>
      </c>
      <c r="D18" s="17"/>
      <c r="E18" s="17"/>
      <c r="F18" s="17"/>
      <c r="G18" s="17"/>
      <c r="H18" s="17"/>
    </row>
    <row r="19" ht="42" customHeight="1" spans="1:8">
      <c r="A19" s="3" t="s">
        <v>41</v>
      </c>
      <c r="B19" s="3"/>
      <c r="C19" s="17" t="s">
        <v>42</v>
      </c>
      <c r="D19" s="17"/>
      <c r="E19" s="17"/>
      <c r="F19" s="17"/>
      <c r="G19" s="17"/>
      <c r="H19" s="17"/>
    </row>
    <row r="20" ht="66" customHeight="1" spans="1:8">
      <c r="A20" s="3" t="s">
        <v>43</v>
      </c>
      <c r="B20" s="3"/>
      <c r="C20" s="3" t="s">
        <v>44</v>
      </c>
      <c r="D20" s="3"/>
      <c r="E20" s="3"/>
      <c r="F20" s="3"/>
      <c r="G20" s="3"/>
      <c r="H20" s="3"/>
    </row>
    <row r="21" ht="134.1" customHeight="1" spans="1:8">
      <c r="A21" s="18" t="s">
        <v>45</v>
      </c>
      <c r="B21" s="19"/>
      <c r="C21" s="19"/>
      <c r="D21" s="19"/>
      <c r="E21" s="19"/>
      <c r="F21" s="19"/>
      <c r="G21" s="19"/>
      <c r="H21" s="19"/>
    </row>
  </sheetData>
  <mergeCells count="34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3"/>
    <mergeCell ref="B14:B15"/>
    <mergeCell ref="A8:B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整体自评表</vt:lpstr>
      <vt:lpstr>部门整体汇总表</vt:lpstr>
      <vt:lpstr>项目自评汇总表</vt:lpstr>
      <vt:lpstr>1、党建经费</vt:lpstr>
      <vt:lpstr>2.定额补助</vt:lpstr>
      <vt:lpstr>3.非编教师经费</vt:lpstr>
      <vt:lpstr>4.教师待遇(班主任津贴)</vt:lpstr>
      <vt:lpstr>5.教师待遇（乡村教师补助）</vt:lpstr>
      <vt:lpstr>6.困难学生及小规模学校课后服务财政补贴</vt:lpstr>
      <vt:lpstr>7.临聘人员工资</vt:lpstr>
      <vt:lpstr>8.区级公用经费</vt:lpstr>
      <vt:lpstr>9.体卫艺专项</vt:lpstr>
      <vt:lpstr>10.校车补贴</vt:lpstr>
      <vt:lpstr>11.校园安保</vt:lpstr>
      <vt:lpstr>12.义务段学校教辅费</vt:lpstr>
      <vt:lpstr>13.中小学聘用制教师经费</vt:lpstr>
      <vt:lpstr>第三方机构绩效评价报告备案表</vt:lpstr>
      <vt:lpstr>空白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SHREK1401771463</cp:lastModifiedBy>
  <dcterms:created xsi:type="dcterms:W3CDTF">2022-01-13T09:26:00Z</dcterms:created>
  <dcterms:modified xsi:type="dcterms:W3CDTF">2025-04-25T01:35:18Z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0939623A50C144C7B49939F62E6926C2_13</vt:lpwstr>
  </property>
  <property fmtid="{D5CDD505-2E9C-101B-9397-08002B2CF9AE}" pid="3" name="KSOProductBuildVer">
    <vt:lpwstr>2052-12.1.0.20784</vt:lpwstr>
  </property>
</Properties>
</file>