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1000" firstSheet="1" activeTab="2"/>
  </bookViews>
  <sheets>
    <sheet name="部门整体统计表" sheetId="18" r:id="rId1"/>
    <sheet name="项目自评汇总表" sheetId="17" r:id="rId2"/>
    <sheet name="部门整体" sheetId="1" r:id="rId3"/>
    <sheet name="教师体检" sheetId="2" r:id="rId4"/>
    <sheet name="党建经费" sheetId="3" r:id="rId5"/>
    <sheet name="教师待遇" sheetId="4" r:id="rId6"/>
    <sheet name="民办学校公用" sheetId="5" r:id="rId7"/>
    <sheet name="购买服务" sheetId="19" r:id="rId8"/>
    <sheet name="教育教学" sheetId="20" r:id="rId9"/>
    <sheet name="校园安保" sheetId="21" r:id="rId10"/>
    <sheet name="教育内涵" sheetId="6" r:id="rId11"/>
    <sheet name="教保专项" sheetId="7" r:id="rId12"/>
    <sheet name="普惠园" sheetId="22" r:id="rId13"/>
    <sheet name="美联学校" sheetId="8" r:id="rId14"/>
    <sheet name="定额补助" sheetId="9" r:id="rId15"/>
    <sheet name="免作业本" sheetId="10" r:id="rId16"/>
    <sheet name="校车补贴" sheetId="11" r:id="rId17"/>
    <sheet name="义务段教辅费" sheetId="12" r:id="rId18"/>
    <sheet name="珠心算" sheetId="13" r:id="rId19"/>
    <sheet name="合作办学" sheetId="14" r:id="rId20"/>
    <sheet name="课后服务财政补贴" sheetId="15" r:id="rId21"/>
    <sheet name="临聘人员工资" sheetId="16" r:id="rId2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<sst xmlns="http://schemas.openxmlformats.org/spreadsheetml/2006/main" count="1393" uniqueCount="386">
  <si>
    <t>2023年度东西湖区整体自评统计表</t>
  </si>
  <si>
    <t>填表人：钱丝</t>
  </si>
  <si>
    <t>联系电话：83235609</t>
  </si>
  <si>
    <t>单位：万元</t>
  </si>
  <si>
    <t>序号</t>
  </si>
  <si>
    <t>单位代码</t>
  </si>
  <si>
    <t>预算部门</t>
  </si>
  <si>
    <t>项目名称</t>
  </si>
  <si>
    <t>实施科室（单位）</t>
  </si>
  <si>
    <t>全年预算数</t>
  </si>
  <si>
    <t>全年
执行数</t>
  </si>
  <si>
    <t>执行率</t>
  </si>
  <si>
    <t>部门整体自评得分</t>
  </si>
  <si>
    <t>指标偏差大或未完成原因分析（简要概述）</t>
  </si>
  <si>
    <t>年初
预算数</t>
  </si>
  <si>
    <t>年中追加数/调减数</t>
  </si>
  <si>
    <t>小计</t>
  </si>
  <si>
    <t>预算执行
（20分）</t>
  </si>
  <si>
    <t>成本指标
（20分）</t>
  </si>
  <si>
    <t>产出指标
（20分）</t>
  </si>
  <si>
    <t>效益指标
（30分）</t>
  </si>
  <si>
    <t>满意度
指标
（10分）</t>
  </si>
  <si>
    <t>合计</t>
  </si>
  <si>
    <t>038023</t>
  </si>
  <si>
    <t>区教育局</t>
  </si>
  <si>
    <t>部门整体</t>
  </si>
  <si>
    <t>2023年度东西湖区教育局部门项目绩效自评情况汇总表</t>
  </si>
  <si>
    <t>项目自评得分</t>
  </si>
  <si>
    <t>预算
执行
（20分）</t>
  </si>
  <si>
    <t>满意度指标
（10分）</t>
  </si>
  <si>
    <t>东西湖区教育局</t>
  </si>
  <si>
    <t>教师体检费</t>
  </si>
  <si>
    <t>工会</t>
  </si>
  <si>
    <t>党建经费</t>
  </si>
  <si>
    <t>办公室</t>
  </si>
  <si>
    <t>教师待遇</t>
  </si>
  <si>
    <t>教工科</t>
  </si>
  <si>
    <t>民办学校公用经费</t>
  </si>
  <si>
    <t>财务科</t>
  </si>
  <si>
    <t>购买服务方式举办公办幼儿园购买服务费</t>
  </si>
  <si>
    <t>发规科</t>
  </si>
  <si>
    <t>请款进度较慢</t>
  </si>
  <si>
    <t>教育教学工作经费</t>
  </si>
  <si>
    <t xml:space="preserve">                                                                                                                                                                                                                         </t>
  </si>
  <si>
    <t>校园安保</t>
  </si>
  <si>
    <t>安信办</t>
  </si>
  <si>
    <t>教育内涵发展及教学业务费</t>
  </si>
  <si>
    <t>普教科</t>
  </si>
  <si>
    <t>教育发展保障中心项目</t>
  </si>
  <si>
    <t>教保中心</t>
  </si>
  <si>
    <t>普惠性民办幼儿园奖补资金</t>
  </si>
  <si>
    <t>美联学校经费</t>
  </si>
  <si>
    <t>定额补助</t>
  </si>
  <si>
    <t>免作业本费</t>
  </si>
  <si>
    <t>校车补贴</t>
  </si>
  <si>
    <t>义务段学校免教辅费</t>
  </si>
  <si>
    <t>珠心算工作经费</t>
  </si>
  <si>
    <t>华中师范大学临空港实验学校合作办学经费</t>
  </si>
  <si>
    <t>困难学生及小规模学校课后服务财政补贴</t>
  </si>
  <si>
    <t>临聘人员工资</t>
  </si>
  <si>
    <t xml:space="preserve">                                                             </t>
  </si>
  <si>
    <t xml:space="preserve">                         </t>
  </si>
  <si>
    <t>2023年度东西湖区教育局部门整体绩效自评表</t>
  </si>
  <si>
    <t>　　单位名称：武汉市东西湖区教育局</t>
  </si>
  <si>
    <t xml:space="preserve">                填报日期：  2024年4月15日</t>
  </si>
  <si>
    <t>单位名称</t>
  </si>
  <si>
    <t>武汉市东西湖区教育局</t>
  </si>
  <si>
    <t>基本支出总额</t>
  </si>
  <si>
    <t>项目支出总额</t>
  </si>
  <si>
    <t>预算执行情况（万元）
（20分）</t>
  </si>
  <si>
    <t>预算数（A）</t>
  </si>
  <si>
    <t>执行数（B）</t>
  </si>
  <si>
    <t>执行率（B/A）</t>
  </si>
  <si>
    <t>得分</t>
  </si>
  <si>
    <t>（20分*执行率）</t>
  </si>
  <si>
    <t>部门整体支出总额</t>
  </si>
  <si>
    <t>年度绩效目标1（30分）</t>
  </si>
  <si>
    <t>持续推进教育资源优质扩容</t>
  </si>
  <si>
    <t>年度绩效指标</t>
  </si>
  <si>
    <t>一级指标</t>
  </si>
  <si>
    <t>二级指标</t>
  </si>
  <si>
    <t>三级指标</t>
  </si>
  <si>
    <t>年初目标值（A）</t>
  </si>
  <si>
    <t>实际完成值（B）</t>
  </si>
  <si>
    <t>成本指标（5分）</t>
  </si>
  <si>
    <t>经济成本指标</t>
  </si>
  <si>
    <t>按上级拨付要求执行</t>
  </si>
  <si>
    <t>执行</t>
  </si>
  <si>
    <t>产出指标（15分）</t>
  </si>
  <si>
    <t>数量指标</t>
  </si>
  <si>
    <t>新开办学校数</t>
  </si>
  <si>
    <t>15所</t>
  </si>
  <si>
    <t>新开办幼儿园数</t>
  </si>
  <si>
    <t>13所</t>
  </si>
  <si>
    <t>质量指标</t>
  </si>
  <si>
    <t>新校、幼儿园顺利开办</t>
  </si>
  <si>
    <t>顺利开办</t>
  </si>
  <si>
    <t>效益指标（5分）</t>
  </si>
  <si>
    <t>社会效益指标</t>
  </si>
  <si>
    <t>学位供给较上年有增加</t>
  </si>
  <si>
    <t>满意度指标（5分）</t>
  </si>
  <si>
    <t>服务对象满意度  指标</t>
  </si>
  <si>
    <t>学生满意度（5分）</t>
  </si>
  <si>
    <t>≥90%</t>
  </si>
  <si>
    <t>年度绩效目标2（25分）</t>
  </si>
  <si>
    <t>聚焦队伍建设，推进人才兴教</t>
  </si>
  <si>
    <t>产出指标（10分）</t>
  </si>
  <si>
    <t>名师工作室数量（8分）</t>
  </si>
  <si>
    <t>培训合格率（8分）</t>
  </si>
  <si>
    <t>提高教师队伍素质（8分）</t>
  </si>
  <si>
    <t>逐步提升</t>
  </si>
  <si>
    <t>参训对象满意度（6分）</t>
  </si>
  <si>
    <t>年度绩效目标3（25分）</t>
  </si>
  <si>
    <t>坚持内涵发展，促进职成教育特色发展</t>
  </si>
  <si>
    <t>产出指标（5分）</t>
  </si>
  <si>
    <t>　夯实“一校一品”的区域教育品牌优势</t>
  </si>
  <si>
    <t>夯实</t>
  </si>
  <si>
    <t>效益指标（10分）</t>
  </si>
  <si>
    <t>推进职业教育阵地建设</t>
  </si>
  <si>
    <t>推进</t>
  </si>
  <si>
    <t>师生满意度</t>
  </si>
  <si>
    <t>　≥90%</t>
  </si>
  <si>
    <t>总分</t>
  </si>
  <si>
    <t>偏差大或目标未完成原因分析</t>
  </si>
  <si>
    <t>资金执行率较低，主要原因项目请款进度较慢。</t>
  </si>
  <si>
    <t>改进措施及结果应用方案</t>
  </si>
  <si>
    <t>加强各部门之间的沟通与协作，确保请款信息的及时传递和反馈。建立定期沟通机制，及时解决请款过程中出现的问题，避免信息不畅导致的延误。提高审批效率：对于审批人员，可以进行定期的培训，提高审批效率和质量。同时，建立激励机制，鼓励审批人员积极处理请款申请，减少拖延现象。</t>
  </si>
  <si>
    <t>单位主要负责人
签批意见</t>
  </si>
  <si>
    <t xml:space="preserve">                                            
                签名：               
                           年      月      日</t>
  </si>
  <si>
    <t>备注：
1.预算执行情况口径：预算数为调整后财政资金总额（包括上年结余结转），执行数为资金使用单位财政资金实际支出数。
2.定量指标完成数汇总原则：绝对值直接累加计算，相对值按照资金额度加权平均计算。定量指标计分原则：正向指标（即目标值为≥X,得分=权重*B/A），反向指标（即目标值为≤X，得分=权重*A/B），得分不得突破权重总额。定量指标先汇总完成数，再计算得分。
3.定性指标计分原则：达成预期指标、部分达成预期指标并具有一定效果、未达成预期指标且效果较差三档，分别按照该指标对应分值区间100-80%（含80%）、80-50%（含50%）、50-0%合理确定分值。汇总时，以资金额度为权重，对分值进行加权平均计算。
4.基于经济性和必要性等因素考虑，满意度指标暂可不作为必评指标。</t>
  </si>
  <si>
    <t>2023年度教师体检费项目绩效自评表</t>
  </si>
  <si>
    <t>单位名称：东西湖区教育局                                    填报日期：2024年4月15日</t>
  </si>
  <si>
    <t>主管部门</t>
  </si>
  <si>
    <t>项目实施单位</t>
  </si>
  <si>
    <t>项目类别</t>
  </si>
  <si>
    <r>
      <rPr>
        <sz val="10.5"/>
        <color theme="1"/>
        <rFont val="宋体"/>
        <charset val="134"/>
      </rPr>
      <t xml:space="preserve">1、部门预算项目   </t>
    </r>
    <r>
      <rPr>
        <sz val="10.5"/>
        <color theme="1"/>
        <rFont val="Arial"/>
        <charset val="134"/>
      </rPr>
      <t>√</t>
    </r>
    <r>
      <rPr>
        <sz val="10.5"/>
        <color theme="1"/>
        <rFont val="宋体"/>
        <charset val="134"/>
      </rPr>
      <t xml:space="preserve">   2、区直专项   □</t>
    </r>
  </si>
  <si>
    <t>项目属性</t>
  </si>
  <si>
    <r>
      <rPr>
        <sz val="10.5"/>
        <color theme="1"/>
        <rFont val="宋体"/>
        <charset val="134"/>
      </rPr>
      <t xml:space="preserve">1、持续性项目     </t>
    </r>
    <r>
      <rPr>
        <sz val="10.5"/>
        <color theme="1"/>
        <rFont val="Arial"/>
        <charset val="134"/>
      </rPr>
      <t>√</t>
    </r>
    <r>
      <rPr>
        <sz val="10.5"/>
        <color theme="1"/>
        <rFont val="宋体"/>
        <charset val="134"/>
      </rPr>
      <t xml:space="preserve">   2、新增性项目 □</t>
    </r>
  </si>
  <si>
    <t>项目类型</t>
  </si>
  <si>
    <r>
      <rPr>
        <sz val="10.5"/>
        <color theme="1"/>
        <rFont val="宋体"/>
        <charset val="134"/>
      </rPr>
      <t xml:space="preserve">1、常年性项目     </t>
    </r>
    <r>
      <rPr>
        <sz val="10.5"/>
        <color theme="1"/>
        <rFont val="Arial"/>
        <charset val="134"/>
      </rPr>
      <t>√</t>
    </r>
    <r>
      <rPr>
        <sz val="10.5"/>
        <color theme="1"/>
        <rFont val="宋体"/>
        <charset val="134"/>
      </rPr>
      <t xml:space="preserve">   2、延续性项目 □      3、一次性项目 □</t>
    </r>
  </si>
  <si>
    <t>预算执行
情况（万元）
（20分）</t>
  </si>
  <si>
    <t>得分
（20分*执行率）</t>
  </si>
  <si>
    <t>年度财政资金总额</t>
  </si>
  <si>
    <r>
      <rPr>
        <sz val="10.5"/>
        <color theme="1"/>
        <rFont val="宋体"/>
        <charset val="134"/>
      </rPr>
      <t>年度
绩效
目标
（</t>
    </r>
    <r>
      <rPr>
        <sz val="10"/>
        <color theme="1"/>
        <rFont val="宋体"/>
        <charset val="134"/>
      </rPr>
      <t>80</t>
    </r>
    <r>
      <rPr>
        <sz val="10.5"/>
        <color theme="1"/>
        <rFont val="宋体"/>
        <charset val="134"/>
      </rPr>
      <t>分）</t>
    </r>
  </si>
  <si>
    <t>人均体检费</t>
  </si>
  <si>
    <t>不高于1800元/人</t>
  </si>
  <si>
    <t>体检人数</t>
  </si>
  <si>
    <t>≤48人</t>
  </si>
  <si>
    <t>48人</t>
  </si>
  <si>
    <t>体检覆盖面</t>
  </si>
  <si>
    <t>≥100%</t>
  </si>
  <si>
    <t>时效指标</t>
  </si>
  <si>
    <t>按期完成率</t>
  </si>
  <si>
    <t>≤100%　</t>
  </si>
  <si>
    <t>≤100%</t>
  </si>
  <si>
    <t>社会效益
指标</t>
  </si>
  <si>
    <t>保障教职工队伍身体健康</t>
  </si>
  <si>
    <t>保障</t>
  </si>
  <si>
    <t>服务对象满意度
指标</t>
  </si>
  <si>
    <t>退休和在职教职工满意度</t>
  </si>
  <si>
    <t>偏差大或
目标未完成
原因分析</t>
  </si>
  <si>
    <t>无</t>
  </si>
  <si>
    <t>改进措施及
结果应用方案</t>
  </si>
  <si>
    <t xml:space="preserve">    
                         签名：               
                                                年    月     日</t>
  </si>
  <si>
    <t>2023年度校车补贴项目绩效自评表</t>
  </si>
  <si>
    <t>单位名称：东西湖区教育局                                   填报日期：2024年4月15日</t>
  </si>
  <si>
    <t>党员人均活动成本</t>
  </si>
  <si>
    <t>不低于200元/人</t>
  </si>
  <si>
    <t>全年党支部主题日活动次数</t>
  </si>
  <si>
    <t>培训合格律</t>
  </si>
  <si>
    <t>提高全区教育系统党员的政治素质和服务质量</t>
  </si>
  <si>
    <t>有效提高</t>
  </si>
  <si>
    <t xml:space="preserve"> </t>
  </si>
  <si>
    <t>党员满意度</t>
  </si>
  <si>
    <t>≧90%</t>
  </si>
  <si>
    <t>2023年度教师待遇项目绩效自评表</t>
  </si>
  <si>
    <t>单位名称：东西湖区教育局                                    填报日期：2024年4月16日</t>
  </si>
  <si>
    <t>教育局</t>
  </si>
  <si>
    <r>
      <rPr>
        <sz val="10.5"/>
        <color theme="1"/>
        <rFont val="宋体"/>
        <charset val="134"/>
      </rPr>
      <t xml:space="preserve">1、常年性项目     □   2、延续性项目 </t>
    </r>
    <r>
      <rPr>
        <sz val="10.5"/>
        <color theme="1"/>
        <rFont val="Arial"/>
        <charset val="134"/>
      </rPr>
      <t>√</t>
    </r>
    <r>
      <rPr>
        <sz val="10.5"/>
        <color theme="1"/>
        <rFont val="宋体"/>
        <charset val="134"/>
      </rPr>
      <t xml:space="preserve">      3、一次性项目 □</t>
    </r>
  </si>
  <si>
    <t>义务段教师人数</t>
  </si>
  <si>
    <t>绩效增量合规性</t>
  </si>
  <si>
    <t>合规</t>
  </si>
  <si>
    <t>按文件规定时间执行</t>
  </si>
  <si>
    <t>按时完成</t>
  </si>
  <si>
    <t>保持队伍稳定</t>
  </si>
  <si>
    <t>保持</t>
  </si>
  <si>
    <t>教师满意度</t>
  </si>
  <si>
    <t>请款进度较慢，部分项目执行经费下降，导致总体执行率降低。</t>
  </si>
  <si>
    <t>进一步提高资金使用效率。</t>
  </si>
  <si>
    <t>2023年度民办学校公用经费项目绩效自评表</t>
  </si>
  <si>
    <t>民办学校</t>
  </si>
  <si>
    <t>民办小学生均公用经费标准</t>
  </si>
  <si>
    <t>378元/生</t>
  </si>
  <si>
    <t>民办初中公用经费生均标准</t>
  </si>
  <si>
    <t>402元/生</t>
  </si>
  <si>
    <t>民办学校公用经费人数</t>
  </si>
  <si>
    <t>民办学校数</t>
  </si>
  <si>
    <t>3所</t>
  </si>
  <si>
    <t>保障学校日常运转</t>
  </si>
  <si>
    <t>教育教学活动顺利开展</t>
  </si>
  <si>
    <t>顺利开展</t>
  </si>
  <si>
    <t>服务对象满意度指标</t>
  </si>
  <si>
    <t>师生满意率</t>
  </si>
  <si>
    <t>2023年度购买服务方式举办公办幼儿园购买服务费项目绩效自评表</t>
  </si>
  <si>
    <t>单位名称：武汉市东西湖教育局                                填报日期：2024年4月19日</t>
  </si>
  <si>
    <t>购买服务方式举办公办幼儿园购买服务费项目</t>
  </si>
  <si>
    <t>1、部门预算项目   √ □   2、区直专项   □</t>
  </si>
  <si>
    <t xml:space="preserve">1、持续性项目     □   2、新增性项目 □√ </t>
  </si>
  <si>
    <t xml:space="preserve">1、常年性项目     □   2、延续性项目 □      3、一次性项目 □√ </t>
  </si>
  <si>
    <t>成本指标（20分）</t>
  </si>
  <si>
    <t>成本指标</t>
  </si>
  <si>
    <t>按上级拨付要求执行（20分）</t>
  </si>
  <si>
    <r>
      <rPr>
        <sz val="10.5"/>
        <color theme="1"/>
        <rFont val="宋体"/>
        <charset val="134"/>
      </rPr>
      <t>数量指标</t>
    </r>
  </si>
  <si>
    <t>幼儿园购买服务个数（8分）</t>
  </si>
  <si>
    <t>幼儿园办园水平认定标准（6分）</t>
  </si>
  <si>
    <t>不低于一级园（湖北省）办园水平</t>
  </si>
  <si>
    <r>
      <rPr>
        <sz val="10.5"/>
        <color theme="1"/>
        <rFont val="宋体"/>
        <charset val="134"/>
      </rPr>
      <t>时效指标</t>
    </r>
  </si>
  <si>
    <t>2023年内完成（6分）</t>
  </si>
  <si>
    <t>完成</t>
  </si>
  <si>
    <t>社会效益</t>
  </si>
  <si>
    <t>扩大优质学前教育资源（30分）</t>
  </si>
  <si>
    <t>逐步提高</t>
  </si>
  <si>
    <t>周边居民、师生家长满意度（10分）</t>
  </si>
  <si>
    <r>
      <rPr>
        <sz val="10.5"/>
        <color theme="1"/>
        <rFont val="Arial"/>
        <charset val="134"/>
      </rPr>
      <t>≥</t>
    </r>
    <r>
      <rPr>
        <sz val="10.5"/>
        <color theme="1"/>
        <rFont val="宋体"/>
        <charset val="134"/>
      </rPr>
      <t>90%</t>
    </r>
  </si>
  <si>
    <t>一是项目预算数据与实际数据有差异。原预算数据是以合同约定和12所幼儿园预计在园幼儿园进行测算，2021年6所幼儿园2417.7万元；2022年6所幼儿园1457.08万元；共计3874.78万元。现根据《公办幼儿园委托管理服务合同》约定，管理服务费由第三方机构先行垫资，区教育局按学年组织考核评估，确定支付比例；经区教育督导部门和组织的第三方机构对幼儿园办园水平和履约情况进行审核，审定委托管理服务费金额为3866.81万元。
二是项目请款速度缓慢影响支付。因12所幼儿园请款资料不齐全，影响资金支付。截至目前，仅支付12所幼儿园购买服务费2989.59万元。</t>
  </si>
  <si>
    <t>1.建立健全预算项目绩效指标体系，精准做好项目资金测算。
2.结合幼儿园周边生源情况，科学预测在园幼儿数，按照合同约定及时支付。
3.规范资金报销流程，加快资金请款速度，确保资金及时支付。
4.及时跟踪资金使用情况，进一步规范资金使用管理，提高预算编制水平和资金使用效益。</t>
  </si>
  <si>
    <t>2023年度教育教学工作经费项目绩效自评表</t>
  </si>
  <si>
    <t>单位名称：东西湖区教育局                                   填报日期：2024年4月16日</t>
  </si>
  <si>
    <t>各公办学校、幼儿园</t>
  </si>
  <si>
    <t>创建“平安校园”示范校数量(3分）</t>
  </si>
  <si>
    <t>12所</t>
  </si>
  <si>
    <t>监督审计幼儿园单位数量
(3分）</t>
  </si>
  <si>
    <t>98所</t>
  </si>
  <si>
    <t>离任审计校长园长数(2分）</t>
  </si>
  <si>
    <t>13人</t>
  </si>
  <si>
    <t>评估幼儿园数量(2分）</t>
  </si>
  <si>
    <t>30所</t>
  </si>
  <si>
    <t>幼儿园布局规划编制数(2分）</t>
  </si>
  <si>
    <t>1项</t>
  </si>
  <si>
    <t>安全评估服务(2分）</t>
  </si>
  <si>
    <t>达标</t>
  </si>
  <si>
    <t>审计覆盖率(2分）</t>
  </si>
  <si>
    <t>评估验收合格率(2分）</t>
  </si>
  <si>
    <t>布局规划验收合格率(2分）</t>
  </si>
  <si>
    <t>维护教育系统平安稳定（8分）</t>
  </si>
  <si>
    <t>完善干部管理机制规范干部行为（8分）</t>
  </si>
  <si>
    <t>完善</t>
  </si>
  <si>
    <t>幼儿园办园行为规范（7分）</t>
  </si>
  <si>
    <t>提高公益普惠性学前教育资源覆盖率（7分）</t>
  </si>
  <si>
    <t>服务对象满意度</t>
  </si>
  <si>
    <t>教育教学工作经费涉及部门较多，各部门根据本部门的项目资金使用情况编制部门内部绩效目标申报表，但部分指标设置百分比形式较多，指标值不够清晰、可衡量；有的项目指标值标准设置过低。</t>
  </si>
  <si>
    <t>建议提高预算编制科学性、精准性，对于一些大型项目可在编制预算的同时编制实施计划，并提前做好项目规划、评估评审和可行性论证等前期准备工作，对于跨年度项目预算拿好测算依据，减少部门预算执行中的调整，提高政府采购效率加快资金执行进度。
加强绩效宣传与沟通，提高教职工对绩效考核的重要性认识，以增进理解和认同。将绩效沟通运用于管理的全过程，财务处与相关职能处室应加强联系，相互沟通，部门和项目负责人应配合财务部门和学校开展绩效目标编制评审工作，科学、合理编制预算绩效目标。</t>
  </si>
  <si>
    <t>2023年度校园安保项目绩效自评表</t>
  </si>
  <si>
    <t>校园安保项目</t>
  </si>
  <si>
    <t>1、部门预算项目   √   2、区直专项   □</t>
  </si>
  <si>
    <t>1、持续性项目     √   2、新增性项目 □</t>
  </si>
  <si>
    <t>1、常年性项目     □   2、延续性项目 √      3、一次性项目 □</t>
  </si>
  <si>
    <t>成本指标 （20分）</t>
  </si>
  <si>
    <t>安保人员数量（8分）</t>
  </si>
  <si>
    <t>安全责任事故数（6分）</t>
  </si>
  <si>
    <t>完成时间（6分）</t>
  </si>
  <si>
    <t>2023年</t>
  </si>
  <si>
    <t>构建安全和谐平安校园（30分）</t>
  </si>
  <si>
    <t>稳步推进</t>
  </si>
  <si>
    <t>学生、教师满意度（10分）</t>
  </si>
  <si>
    <t xml:space="preserve">
1.保安年龄偏大，工作经验丰富但工作精力尚显不足。2.由于保安要求高，但待遇相对低，经过筛选的新入职保安经过培训考证拿证会滞后。</t>
  </si>
  <si>
    <t>1.对新开学学校精准测算，做到足额预算；2.优化保安年龄结构，构建平安校园新生态。3.建立保安后备资源库，选拔优秀保安人才按需要及时持证上岗。</t>
  </si>
  <si>
    <t>2023年度教育内涵发展及教学业务费项目绩效自评表</t>
  </si>
  <si>
    <t>单位名称：东西湖区教育局                                     填报日期：2024年4月16日</t>
  </si>
  <si>
    <t xml:space="preserve">东西湖区教育局 </t>
  </si>
  <si>
    <t>按上级要求拨付</t>
  </si>
  <si>
    <t>生态教育基地</t>
  </si>
  <si>
    <t>2个</t>
  </si>
  <si>
    <t>参加比赛人次</t>
  </si>
  <si>
    <t>参与实践与研究学校数</t>
  </si>
  <si>
    <t>心理健康合格校示范校</t>
  </si>
  <si>
    <t>班主任工作室数量</t>
  </si>
  <si>
    <t>实验学校数量</t>
  </si>
  <si>
    <t>校内劳动基地、学校文化工程建设合格率</t>
  </si>
  <si>
    <t>学生参加相关比赛获奖</t>
  </si>
  <si>
    <t>提升区域教育影响力</t>
  </si>
  <si>
    <t>提升</t>
  </si>
  <si>
    <t>请款进度较慢。</t>
  </si>
  <si>
    <t>加快资金使用效率。</t>
  </si>
  <si>
    <t>2023年度教育发展保障中心项目绩效自评表</t>
  </si>
  <si>
    <t>单位名称：东西湖区教育局                                  填报日期：2024年4月16日</t>
  </si>
  <si>
    <t>武汉市东西湖区教育发展保障中心</t>
  </si>
  <si>
    <t>经济指标</t>
  </si>
  <si>
    <t>新开校（园）数</t>
  </si>
  <si>
    <t>设备采购验收合格率（%）</t>
  </si>
  <si>
    <t>≥95%</t>
  </si>
  <si>
    <t>改善办学条件</t>
  </si>
  <si>
    <t>改善</t>
  </si>
  <si>
    <t>师生满意度（%）</t>
  </si>
  <si>
    <t>2023年度普惠性民办幼儿园奖补资金项目绩效自评表</t>
  </si>
  <si>
    <t>普惠性民办幼儿园奖补资金项目</t>
  </si>
  <si>
    <t>1、持续性项目    √   2、新增性项目 □</t>
  </si>
  <si>
    <t>1、常年性项目     √   2、延续性项目 □      3、一次性项目 □</t>
  </si>
  <si>
    <t>惠性民办幼儿园奖补资金补助园数（8分）</t>
  </si>
  <si>
    <t>90所</t>
  </si>
  <si>
    <t>享受普惠民办教育幼儿受益人数（6分）</t>
  </si>
  <si>
    <t>12004人</t>
  </si>
  <si>
    <t>学前三年毛入园率（6分）</t>
  </si>
  <si>
    <t>≥87%</t>
  </si>
  <si>
    <t>保障办园条件改善（30分）</t>
  </si>
  <si>
    <t xml:space="preserve">保障 </t>
  </si>
  <si>
    <t>受益园所及幼儿、家长满意度（10分）</t>
  </si>
  <si>
    <t>2023年度美联学校经费项目绩效自评表</t>
  </si>
  <si>
    <r>
      <rPr>
        <sz val="10.5"/>
        <color theme="1"/>
        <rFont val="宋体"/>
        <charset val="134"/>
      </rPr>
      <t xml:space="preserve">1、持续性项目     □   2、新增性项目 </t>
    </r>
    <r>
      <rPr>
        <sz val="10.5"/>
        <color theme="1"/>
        <rFont val="Arial"/>
        <charset val="134"/>
      </rPr>
      <t>√</t>
    </r>
  </si>
  <si>
    <r>
      <rPr>
        <sz val="10.5"/>
        <color theme="1"/>
        <rFont val="宋体"/>
        <charset val="134"/>
      </rPr>
      <t xml:space="preserve">1、常年性项目     □   2、延续性项目 □      3、一次性项目 </t>
    </r>
    <r>
      <rPr>
        <sz val="10.5"/>
        <color theme="1"/>
        <rFont val="Arial"/>
        <charset val="134"/>
      </rPr>
      <t>√</t>
    </r>
  </si>
  <si>
    <t>公办教师工资标准</t>
  </si>
  <si>
    <t>20.42万元/人</t>
  </si>
  <si>
    <t>公办教师伙食标准</t>
  </si>
  <si>
    <t>4400元/人</t>
  </si>
  <si>
    <t>免费入学学生数</t>
  </si>
  <si>
    <t>教育教学质量</t>
  </si>
  <si>
    <t>有效提升</t>
  </si>
  <si>
    <t>2023年内完成率</t>
  </si>
  <si>
    <t>学校日常运转保障</t>
  </si>
  <si>
    <t>周边居民、师生家长满意度</t>
  </si>
  <si>
    <t>2023年度定额补助项目绩效自评表</t>
  </si>
  <si>
    <t>伙食补助标准</t>
  </si>
  <si>
    <t>7000元每人每月</t>
  </si>
  <si>
    <t>补助在职教职工人次数</t>
  </si>
  <si>
    <t>补助覆盖率</t>
  </si>
  <si>
    <t>保障教职工基本需求</t>
  </si>
  <si>
    <t>教职工满意度</t>
  </si>
  <si>
    <t>2023年度免作业本费项目绩效自评表</t>
  </si>
  <si>
    <t>初中生均标准</t>
  </si>
  <si>
    <t>35元/生·学期</t>
  </si>
  <si>
    <t>小学生均标准</t>
  </si>
  <si>
    <t>25元/生·学期</t>
  </si>
  <si>
    <t>发放义务段学校数</t>
  </si>
  <si>
    <t>发放义务段学生数</t>
  </si>
  <si>
    <t>发放覆盖率</t>
  </si>
  <si>
    <t>资金拨付及时</t>
  </si>
  <si>
    <t>及时</t>
  </si>
  <si>
    <t>减轻家长负担，保障义务段学生学习</t>
  </si>
  <si>
    <t>减轻</t>
  </si>
  <si>
    <t>促进教育公平</t>
  </si>
  <si>
    <t>促进</t>
  </si>
  <si>
    <t>单位名称：东西湖区教育局                                     填报日期：2024年4月15日</t>
  </si>
  <si>
    <t>校车保险费</t>
  </si>
  <si>
    <t>不高于1.68万元/辆</t>
  </si>
  <si>
    <t>补贴校车数</t>
  </si>
  <si>
    <t>安全责任事故</t>
  </si>
  <si>
    <t>2023年底</t>
  </si>
  <si>
    <t>解决农村学生上下学安全问题</t>
  </si>
  <si>
    <t>解决</t>
  </si>
  <si>
    <t>学生家长满意</t>
  </si>
  <si>
    <t>2023年度义务段学校免教辅费项目绩效自评表</t>
  </si>
  <si>
    <t>135元/生·学期</t>
  </si>
  <si>
    <t>小学1-2年级生均标准</t>
  </si>
  <si>
    <t>50元/生·学期</t>
  </si>
  <si>
    <t>小学3-6年级生均标准</t>
  </si>
  <si>
    <t>70元/生·学期</t>
  </si>
  <si>
    <t>公平</t>
  </si>
  <si>
    <t>受益学生满意度</t>
  </si>
  <si>
    <t>受益家长满意度</t>
  </si>
  <si>
    <t>2023年度珠心算工作经费项目绩效自评表</t>
  </si>
  <si>
    <t>使用经费单位个数</t>
  </si>
  <si>
    <t>各级比赛质量</t>
  </si>
  <si>
    <t>活动完成时间</t>
  </si>
  <si>
    <r>
      <rPr>
        <sz val="10.5"/>
        <color theme="1"/>
        <rFont val="宋体"/>
        <charset val="134"/>
      </rPr>
      <t>按时完成</t>
    </r>
  </si>
  <si>
    <t>推广非遗课程，培养学生良好习惯</t>
  </si>
  <si>
    <t>推广</t>
  </si>
  <si>
    <t>师生家长满意度</t>
  </si>
  <si>
    <t>2023年度华中师范大学临空港实验学校合作办学
经费项目绩效自评表</t>
  </si>
  <si>
    <t>合作办学经费</t>
  </si>
  <si>
    <t>不超过预算</t>
  </si>
  <si>
    <t>未超过预算</t>
  </si>
  <si>
    <t>增加生源人数</t>
  </si>
  <si>
    <t>学校办学质量有所提升</t>
  </si>
  <si>
    <t>扩大优质义务教育资源</t>
  </si>
  <si>
    <t>请款进度较慢，导致资金执行率偏低。</t>
  </si>
  <si>
    <t>2023年度困难学生及小规模学校课后服务财政补贴项目绩效自评表</t>
  </si>
  <si>
    <t>单位名称：东西湖区教育局                                      填报日期：2024年4月16日</t>
  </si>
  <si>
    <t>服务费学生人数</t>
  </si>
  <si>
    <t>各单位参与课后服务人数</t>
  </si>
  <si>
    <t>课后服务效果</t>
  </si>
  <si>
    <t>支付课后服务费财政补贴</t>
  </si>
  <si>
    <t>规范开展课后服务</t>
  </si>
  <si>
    <t>2023年度临聘人员工资项目绩效自评表</t>
  </si>
  <si>
    <t>发放合规率</t>
  </si>
  <si>
    <t>每月按时发放</t>
  </si>
  <si>
    <t>满足各学校教学工作需求，确保学校教育教学工作正常进行</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</si>
</sst>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43">
    <font>
      <sz val="11"/>
      <color theme="1"/>
      <name val="宋体"/>
      <charset val="134"/>
      <scheme val="minor"/>
    </font>
    <font>
      <sz val="20"/>
      <color theme="1"/>
      <name val="方正小标宋简体"/>
      <charset val="134"/>
    </font>
    <font>
      <sz val="11"/>
      <color theme="1"/>
      <name val="楷体_GB2312"/>
      <charset val="134"/>
    </font>
    <font>
      <sz val="10.5"/>
      <color theme="1"/>
      <name val="宋体"/>
      <charset val="134"/>
    </font>
    <font>
      <sz val="10"/>
      <color theme="1"/>
      <name val="宋体"/>
      <charset val="134"/>
      <scheme val="minor"/>
    </font>
    <font>
      <sz val="16"/>
      <color theme="1"/>
      <name val="方正小标宋简体"/>
      <charset val="134"/>
    </font>
    <font>
      <sz val="12"/>
      <color rgb="FF000000"/>
      <name val="仿宋"/>
      <charset val="134"/>
    </font>
    <font>
      <sz val="10.5"/>
      <color theme="1"/>
      <name val="Arial"/>
      <charset val="134"/>
    </font>
    <font>
      <sz val="18"/>
      <color theme="1"/>
      <name val="方正小标宋简体"/>
      <charset val="134"/>
    </font>
    <font>
      <sz val="10.5"/>
      <color rgb="FF000000"/>
      <name val="宋体"/>
      <charset val="134"/>
    </font>
    <font>
      <sz val="10"/>
      <color rgb="FF000000"/>
      <name val="仿宋"/>
      <charset val="134"/>
    </font>
    <font>
      <sz val="12"/>
      <name val="宋体"/>
      <charset val="134"/>
    </font>
    <font>
      <sz val="16"/>
      <name val="宋体"/>
      <charset val="134"/>
    </font>
    <font>
      <sz val="10"/>
      <name val="宋体"/>
      <charset val="134"/>
    </font>
    <font>
      <sz val="10.5"/>
      <name val="宋体"/>
      <charset val="134"/>
    </font>
    <font>
      <sz val="12"/>
      <color theme="1"/>
      <name val="宋体"/>
      <charset val="134"/>
    </font>
    <font>
      <sz val="11"/>
      <color theme="1"/>
      <name val="黑体"/>
      <charset val="134"/>
    </font>
    <font>
      <sz val="22"/>
      <color theme="1"/>
      <name val="方正小标宋简体"/>
      <charset val="134"/>
    </font>
    <font>
      <sz val="22"/>
      <color theme="1"/>
      <name val="宋体"/>
      <charset val="134"/>
      <scheme val="minor"/>
    </font>
    <font>
      <sz val="22"/>
      <name val="方正小标宋简体"/>
      <charset val="134"/>
    </font>
    <font>
      <sz val="22"/>
      <name val="宋体"/>
      <charset val="134"/>
      <scheme val="minor"/>
    </font>
    <font>
      <sz val="11"/>
      <name val="黑体"/>
      <charset val="134"/>
    </font>
    <font>
      <sz val="9"/>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2" borderId="14"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5" applyNumberFormat="0" applyFill="0" applyAlignment="0" applyProtection="0">
      <alignment vertical="center"/>
    </xf>
    <xf numFmtId="0" fontId="29" fillId="0" borderId="15" applyNumberFormat="0" applyFill="0" applyAlignment="0" applyProtection="0">
      <alignment vertical="center"/>
    </xf>
    <xf numFmtId="0" fontId="30" fillId="0" borderId="16" applyNumberFormat="0" applyFill="0" applyAlignment="0" applyProtection="0">
      <alignment vertical="center"/>
    </xf>
    <xf numFmtId="0" fontId="30" fillId="0" borderId="0" applyNumberFormat="0" applyFill="0" applyBorder="0" applyAlignment="0" applyProtection="0">
      <alignment vertical="center"/>
    </xf>
    <xf numFmtId="0" fontId="31" fillId="3" borderId="17" applyNumberFormat="0" applyAlignment="0" applyProtection="0">
      <alignment vertical="center"/>
    </xf>
    <xf numFmtId="0" fontId="32" fillId="4" borderId="18" applyNumberFormat="0" applyAlignment="0" applyProtection="0">
      <alignment vertical="center"/>
    </xf>
    <xf numFmtId="0" fontId="33" fillId="4" borderId="17" applyNumberFormat="0" applyAlignment="0" applyProtection="0">
      <alignment vertical="center"/>
    </xf>
    <xf numFmtId="0" fontId="34" fillId="5" borderId="19" applyNumberFormat="0" applyAlignment="0" applyProtection="0">
      <alignment vertical="center"/>
    </xf>
    <xf numFmtId="0" fontId="35" fillId="0" borderId="20" applyNumberFormat="0" applyFill="0" applyAlignment="0" applyProtection="0">
      <alignment vertical="center"/>
    </xf>
    <xf numFmtId="0" fontId="36" fillId="0" borderId="21"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9" fontId="0" fillId="0" borderId="0" applyFont="0" applyFill="0" applyBorder="0" applyAlignment="0" applyProtection="0">
      <alignment vertical="center"/>
    </xf>
  </cellStyleXfs>
  <cellXfs count="123">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9" fontId="3" fillId="0" borderId="1"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1" fillId="0" borderId="0" xfId="0" applyFont="1" applyAlignment="1">
      <alignment horizontal="center" vertical="center" wrapText="1"/>
    </xf>
    <xf numFmtId="10" fontId="3" fillId="0" borderId="1" xfId="0" applyNumberFormat="1" applyFont="1" applyBorder="1" applyAlignment="1">
      <alignment horizontal="center" vertical="center" wrapText="1"/>
    </xf>
    <xf numFmtId="176" fontId="3" fillId="0" borderId="1" xfId="0" applyNumberFormat="1" applyFont="1" applyBorder="1" applyAlignment="1">
      <alignment horizontal="center" vertical="center" wrapText="1"/>
    </xf>
    <xf numFmtId="0" fontId="3" fillId="0" borderId="0" xfId="0" applyFont="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 xfId="0" applyNumberFormat="1" applyFont="1" applyFill="1" applyBorder="1" applyAlignment="1" applyProtection="1">
      <alignment horizontal="center" vertical="center" wrapText="1"/>
    </xf>
    <xf numFmtId="0" fontId="5" fillId="0" borderId="0" xfId="0" applyFont="1" applyAlignment="1">
      <alignment horizontal="center" vertical="center" wrapText="1"/>
    </xf>
    <xf numFmtId="177" fontId="3" fillId="0" borderId="1" xfId="0" applyNumberFormat="1" applyFont="1" applyBorder="1" applyAlignment="1">
      <alignment horizontal="center" vertical="center" wrapText="1"/>
    </xf>
    <xf numFmtId="10" fontId="3" fillId="0" borderId="1" xfId="3" applyNumberFormat="1" applyFont="1" applyBorder="1" applyAlignment="1">
      <alignment horizontal="right" vertical="center" wrapText="1"/>
    </xf>
    <xf numFmtId="0" fontId="3" fillId="0" borderId="1" xfId="0" applyFont="1" applyBorder="1" applyAlignment="1">
      <alignment horizontal="center" vertical="center"/>
    </xf>
    <xf numFmtId="9" fontId="6" fillId="0" borderId="1" xfId="0" applyNumberFormat="1" applyFont="1" applyFill="1" applyBorder="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9" fontId="9" fillId="0" borderId="1" xfId="0" applyNumberFormat="1" applyFont="1" applyFill="1" applyBorder="1" applyAlignment="1">
      <alignment horizontal="center" vertical="center"/>
    </xf>
    <xf numFmtId="9" fontId="10" fillId="0" borderId="1" xfId="0" applyNumberFormat="1" applyFont="1" applyFill="1" applyBorder="1" applyAlignment="1">
      <alignment horizontal="center" vertical="center" wrapText="1"/>
    </xf>
    <xf numFmtId="0" fontId="0" fillId="0" borderId="6"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xf>
    <xf numFmtId="0" fontId="0" fillId="0" borderId="1" xfId="0" applyBorder="1" applyAlignment="1">
      <alignment horizontal="center" vertical="center"/>
    </xf>
    <xf numFmtId="0" fontId="0" fillId="0" borderId="9" xfId="0" applyBorder="1" applyAlignment="1">
      <alignment horizontal="center" vertical="center" wrapText="1"/>
    </xf>
    <xf numFmtId="0" fontId="11" fillId="0" borderId="0" xfId="0" applyFont="1" applyFill="1" applyAlignment="1">
      <alignment vertical="center"/>
    </xf>
    <xf numFmtId="0" fontId="11" fillId="0" borderId="0" xfId="0" applyFont="1" applyFill="1" applyAlignment="1">
      <alignment horizontal="center" vertical="center"/>
    </xf>
    <xf numFmtId="0" fontId="11" fillId="0" borderId="0" xfId="0" applyFont="1" applyFill="1" applyAlignment="1">
      <alignment horizontal="left" vertical="center"/>
    </xf>
    <xf numFmtId="0" fontId="12" fillId="0" borderId="0" xfId="0" applyFont="1" applyFill="1" applyAlignment="1">
      <alignment horizontal="center" vertical="center" wrapText="1"/>
    </xf>
    <xf numFmtId="0" fontId="12" fillId="0" borderId="0" xfId="0" applyFont="1" applyFill="1" applyAlignment="1">
      <alignment horizontal="center" vertical="center"/>
    </xf>
    <xf numFmtId="0" fontId="12" fillId="0" borderId="0" xfId="0" applyFont="1" applyFill="1" applyAlignment="1">
      <alignment horizontal="left" vertical="center"/>
    </xf>
    <xf numFmtId="0" fontId="13" fillId="0" borderId="0" xfId="0" applyFont="1" applyFill="1" applyAlignment="1">
      <alignment horizontal="left" vertical="center"/>
    </xf>
    <xf numFmtId="0" fontId="13" fillId="0" borderId="0" xfId="0" applyFont="1" applyFill="1" applyAlignment="1">
      <alignment vertical="center"/>
    </xf>
    <xf numFmtId="0" fontId="13" fillId="0" borderId="0" xfId="0" applyFont="1" applyFill="1" applyAlignment="1">
      <alignment horizontal="center" vertical="center"/>
    </xf>
    <xf numFmtId="0" fontId="14" fillId="0" borderId="1" xfId="0" applyFont="1" applyFill="1" applyBorder="1" applyAlignment="1">
      <alignment horizontal="center" vertical="center" wrapText="1"/>
    </xf>
    <xf numFmtId="4" fontId="14" fillId="0" borderId="1" xfId="0" applyNumberFormat="1"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4" fillId="0" borderId="7" xfId="0" applyFont="1" applyFill="1" applyBorder="1" applyAlignment="1">
      <alignment horizontal="center" vertical="center" wrapText="1"/>
    </xf>
    <xf numFmtId="0" fontId="14" fillId="0" borderId="8" xfId="0" applyFont="1" applyFill="1" applyBorder="1" applyAlignment="1">
      <alignment horizontal="center" vertical="center" wrapText="1"/>
    </xf>
    <xf numFmtId="177" fontId="14" fillId="0" borderId="1" xfId="0" applyNumberFormat="1" applyFont="1" applyFill="1" applyBorder="1" applyAlignment="1">
      <alignment horizontal="center" vertical="center" wrapText="1"/>
    </xf>
    <xf numFmtId="10" fontId="14" fillId="0" borderId="1" xfId="3" applyNumberFormat="1"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6" xfId="0" applyFont="1" applyFill="1" applyBorder="1" applyAlignment="1">
      <alignment horizontal="left" vertical="center" wrapText="1"/>
    </xf>
    <xf numFmtId="0" fontId="14" fillId="0" borderId="11"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3" fillId="0" borderId="13" xfId="0" applyFont="1" applyBorder="1" applyAlignment="1">
      <alignment horizontal="center" vertical="center" wrapText="1"/>
    </xf>
    <xf numFmtId="9" fontId="14" fillId="0" borderId="1" xfId="0" applyNumberFormat="1" applyFont="1" applyFill="1" applyBorder="1" applyAlignment="1">
      <alignment horizontal="center" vertical="center" wrapText="1"/>
    </xf>
    <xf numFmtId="0" fontId="14" fillId="0" borderId="9" xfId="0" applyFont="1" applyFill="1" applyBorder="1" applyAlignment="1">
      <alignment horizontal="left" vertical="center" wrapText="1"/>
    </xf>
    <xf numFmtId="0" fontId="14" fillId="0" borderId="13" xfId="0" applyFont="1" applyFill="1" applyBorder="1" applyAlignment="1">
      <alignment horizontal="center" vertical="center" wrapText="1"/>
    </xf>
    <xf numFmtId="0" fontId="14" fillId="0" borderId="10" xfId="0" applyFont="1" applyFill="1" applyBorder="1" applyAlignment="1">
      <alignment horizontal="center" vertical="center" wrapText="1"/>
    </xf>
    <xf numFmtId="9" fontId="11" fillId="0" borderId="0" xfId="3" applyFont="1" applyFill="1" applyBorder="1" applyAlignment="1">
      <alignment horizontal="center" vertical="center"/>
    </xf>
    <xf numFmtId="0" fontId="14" fillId="0" borderId="1" xfId="0" applyNumberFormat="1" applyFont="1" applyFill="1" applyBorder="1" applyAlignment="1" applyProtection="1">
      <alignment horizontal="center" vertical="center" wrapText="1"/>
    </xf>
    <xf numFmtId="9" fontId="11" fillId="0" borderId="1" xfId="3" applyFont="1" applyFill="1" applyBorder="1" applyAlignment="1">
      <alignment horizontal="center" vertical="center"/>
    </xf>
    <xf numFmtId="0" fontId="14" fillId="0" borderId="4" xfId="0" applyFont="1" applyFill="1" applyBorder="1" applyAlignment="1">
      <alignment horizontal="center" vertical="center" wrapText="1"/>
    </xf>
    <xf numFmtId="0" fontId="14" fillId="0" borderId="0" xfId="0" applyFont="1" applyFill="1" applyBorder="1" applyAlignment="1">
      <alignment horizontal="center" vertical="center" wrapText="1"/>
    </xf>
    <xf numFmtId="177" fontId="14" fillId="0" borderId="1" xfId="0" applyNumberFormat="1" applyFont="1" applyFill="1" applyBorder="1" applyAlignment="1">
      <alignment horizontal="left" vertical="center" wrapText="1"/>
    </xf>
    <xf numFmtId="0" fontId="11" fillId="0" borderId="0" xfId="0" applyFont="1" applyFill="1" applyAlignment="1">
      <alignment horizontal="left" vertical="center" wrapText="1"/>
    </xf>
    <xf numFmtId="177" fontId="11" fillId="0" borderId="0" xfId="0" applyNumberFormat="1" applyFont="1" applyFill="1" applyAlignment="1">
      <alignment vertical="center"/>
    </xf>
    <xf numFmtId="9" fontId="14" fillId="0" borderId="11" xfId="0" applyNumberFormat="1" applyFont="1" applyFill="1" applyBorder="1" applyAlignment="1">
      <alignment horizontal="center" vertical="center" wrapText="1"/>
    </xf>
    <xf numFmtId="9" fontId="14" fillId="0" borderId="12" xfId="0" applyNumberFormat="1" applyFont="1" applyFill="1" applyBorder="1" applyAlignment="1">
      <alignment horizontal="center" vertical="center" wrapText="1"/>
    </xf>
    <xf numFmtId="9" fontId="14" fillId="0" borderId="1" xfId="3" applyFont="1" applyFill="1" applyBorder="1" applyAlignment="1">
      <alignment horizontal="center" vertical="center"/>
    </xf>
    <xf numFmtId="0" fontId="11" fillId="0" borderId="1" xfId="0" applyNumberFormat="1" applyFont="1" applyFill="1" applyBorder="1" applyAlignment="1" applyProtection="1">
      <alignment horizontal="center" vertical="center" wrapText="1"/>
    </xf>
    <xf numFmtId="9" fontId="11" fillId="0" borderId="1" xfId="0" applyNumberFormat="1" applyFont="1" applyFill="1" applyBorder="1" applyAlignment="1">
      <alignment horizontal="center" vertical="center" wrapText="1"/>
    </xf>
    <xf numFmtId="9" fontId="14" fillId="0" borderId="9" xfId="0" applyNumberFormat="1" applyFont="1" applyFill="1" applyBorder="1" applyAlignment="1">
      <alignment horizontal="center" vertical="center" wrapText="1"/>
    </xf>
    <xf numFmtId="0" fontId="15" fillId="0" borderId="0" xfId="0" applyFont="1">
      <alignment vertical="center"/>
    </xf>
    <xf numFmtId="0" fontId="16" fillId="0" borderId="0" xfId="0" applyFont="1" applyAlignment="1">
      <alignment horizontal="center" vertical="center"/>
    </xf>
    <xf numFmtId="176" fontId="0" fillId="0" borderId="0" xfId="0" applyNumberFormat="1">
      <alignment vertical="center"/>
    </xf>
    <xf numFmtId="0" fontId="17"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5" fillId="0" borderId="0" xfId="0" applyFont="1" applyFill="1" applyAlignment="1">
      <alignment horizontal="center" vertical="center" wrapText="1"/>
    </xf>
    <xf numFmtId="0" fontId="16" fillId="0" borderId="6"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0" xfId="0" applyFont="1" applyFill="1" applyBorder="1" applyAlignment="1">
      <alignment horizontal="center" vertical="center" wrapText="1"/>
    </xf>
    <xf numFmtId="0" fontId="0" fillId="0" borderId="1" xfId="0" applyBorder="1">
      <alignment vertical="center"/>
    </xf>
    <xf numFmtId="0" fontId="0" fillId="0" borderId="1" xfId="0" applyBorder="1" applyAlignment="1">
      <alignment vertical="center" wrapText="1"/>
    </xf>
    <xf numFmtId="0" fontId="0" fillId="0" borderId="1" xfId="0" applyFill="1" applyBorder="1">
      <alignment vertical="center"/>
    </xf>
    <xf numFmtId="176" fontId="18" fillId="0" borderId="0" xfId="0" applyNumberFormat="1" applyFont="1" applyFill="1" applyBorder="1" applyAlignment="1">
      <alignment horizontal="center" vertical="center" wrapText="1"/>
    </xf>
    <xf numFmtId="176" fontId="15" fillId="0" borderId="0" xfId="0" applyNumberFormat="1" applyFont="1" applyFill="1" applyAlignment="1">
      <alignment horizontal="center" vertical="center" wrapText="1"/>
    </xf>
    <xf numFmtId="176" fontId="16" fillId="0" borderId="11" xfId="0" applyNumberFormat="1"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12" xfId="0" applyFont="1" applyFill="1" applyBorder="1" applyAlignment="1">
      <alignment horizontal="center" vertical="center" wrapText="1"/>
    </xf>
    <xf numFmtId="176" fontId="16" fillId="0" borderId="1" xfId="0" applyNumberFormat="1" applyFont="1" applyFill="1" applyBorder="1" applyAlignment="1">
      <alignment horizontal="center" vertical="center" wrapText="1"/>
    </xf>
    <xf numFmtId="176" fontId="0" fillId="0" borderId="1" xfId="0" applyNumberFormat="1" applyFill="1" applyBorder="1">
      <alignment vertical="center"/>
    </xf>
    <xf numFmtId="176" fontId="0" fillId="0" borderId="1" xfId="0" applyNumberFormat="1" applyBorder="1">
      <alignment vertical="center"/>
    </xf>
    <xf numFmtId="0" fontId="0" fillId="0" borderId="0" xfId="0" applyAlignment="1">
      <alignment horizontal="center" vertical="center"/>
    </xf>
    <xf numFmtId="10" fontId="0" fillId="0" borderId="0" xfId="0" applyNumberFormat="1" applyAlignment="1">
      <alignment horizontal="center" vertical="center"/>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176" fontId="20" fillId="0" borderId="0" xfId="0" applyNumberFormat="1" applyFont="1" applyFill="1" applyBorder="1" applyAlignment="1">
      <alignment horizontal="center" vertical="center" wrapText="1"/>
    </xf>
    <xf numFmtId="0" fontId="11" fillId="0" borderId="0" xfId="0" applyFont="1" applyFill="1" applyBorder="1" applyAlignment="1">
      <alignment horizontal="center" vertical="center" wrapText="1"/>
    </xf>
    <xf numFmtId="176" fontId="11" fillId="0" borderId="0" xfId="0" applyNumberFormat="1" applyFont="1" applyFill="1" applyAlignment="1">
      <alignment horizontal="center" vertical="center" wrapText="1"/>
    </xf>
    <xf numFmtId="0" fontId="21" fillId="0" borderId="6" xfId="0" applyFont="1" applyFill="1" applyBorder="1" applyAlignment="1">
      <alignment horizontal="center" vertical="center" wrapText="1"/>
    </xf>
    <xf numFmtId="176" fontId="21" fillId="0" borderId="1" xfId="0" applyNumberFormat="1" applyFont="1" applyFill="1" applyBorder="1" applyAlignment="1">
      <alignment horizontal="center" vertical="center" wrapText="1"/>
    </xf>
    <xf numFmtId="0" fontId="21" fillId="0" borderId="10" xfId="0" applyFont="1" applyFill="1" applyBorder="1" applyAlignment="1">
      <alignment horizontal="center" vertical="center" wrapText="1"/>
    </xf>
    <xf numFmtId="176" fontId="21" fillId="0" borderId="10" xfId="0" applyNumberFormat="1" applyFont="1" applyFill="1" applyBorder="1" applyAlignment="1">
      <alignment horizontal="center" vertical="center" wrapText="1"/>
    </xf>
    <xf numFmtId="49" fontId="0" fillId="0" borderId="1" xfId="0" applyNumberFormat="1" applyBorder="1" applyAlignment="1">
      <alignment horizontal="center" vertical="center"/>
    </xf>
    <xf numFmtId="10" fontId="20" fillId="0" borderId="0" xfId="49" applyNumberFormat="1" applyFont="1" applyFill="1" applyBorder="1" applyAlignment="1">
      <alignment horizontal="center" vertical="center" wrapText="1"/>
    </xf>
    <xf numFmtId="176" fontId="11" fillId="0" borderId="0" xfId="0" applyNumberFormat="1" applyFont="1" applyFill="1" applyBorder="1" applyAlignment="1">
      <alignment horizontal="center" vertical="center" wrapText="1"/>
    </xf>
    <xf numFmtId="10" fontId="11" fillId="0" borderId="0" xfId="49" applyNumberFormat="1" applyFont="1" applyFill="1" applyBorder="1" applyAlignment="1">
      <alignment horizontal="center" vertical="center" wrapText="1"/>
    </xf>
    <xf numFmtId="176" fontId="21" fillId="0" borderId="6" xfId="0" applyNumberFormat="1" applyFont="1" applyFill="1" applyBorder="1" applyAlignment="1">
      <alignment horizontal="center" vertical="center" wrapText="1"/>
    </xf>
    <xf numFmtId="10" fontId="21" fillId="0" borderId="1" xfId="49" applyNumberFormat="1"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 xfId="0" applyFont="1" applyFill="1" applyBorder="1" applyAlignment="1">
      <alignment horizontal="center" vertical="center" wrapText="1"/>
    </xf>
    <xf numFmtId="10" fontId="0" fillId="0" borderId="1" xfId="0" applyNumberFormat="1" applyBorder="1" applyAlignment="1">
      <alignment horizontal="center" vertical="center"/>
    </xf>
    <xf numFmtId="0" fontId="22" fillId="0" borderId="6" xfId="0" applyFont="1" applyFill="1" applyBorder="1" applyAlignment="1">
      <alignment horizontal="center" vertical="center" wrapText="1"/>
    </xf>
    <xf numFmtId="0" fontId="22" fillId="0" borderId="10"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5"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haredStrings" Target="sharedStrings.xml"/><Relationship Id="rId24" Type="http://schemas.openxmlformats.org/officeDocument/2006/relationships/styles" Target="style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1"/>
  <sheetViews>
    <sheetView workbookViewId="0">
      <selection activeCell="E24" sqref="E24"/>
    </sheetView>
  </sheetViews>
  <sheetFormatPr defaultColWidth="9" defaultRowHeight="13.5"/>
  <cols>
    <col min="1" max="4" width="9" style="100"/>
    <col min="6" max="6" width="10.375" style="82" customWidth="1"/>
    <col min="7" max="7" width="9.625" style="82" customWidth="1"/>
    <col min="8" max="8" width="11.5" style="82"/>
    <col min="9" max="9" width="10.375" style="82" customWidth="1"/>
    <col min="10" max="10" width="9.875" style="101" customWidth="1"/>
    <col min="11" max="16" width="9" style="100"/>
    <col min="17" max="17" width="15.375" style="100" customWidth="1"/>
  </cols>
  <sheetData>
    <row r="1" ht="29.25" spans="1:17">
      <c r="A1" s="102" t="s">
        <v>0</v>
      </c>
      <c r="B1" s="102"/>
      <c r="C1" s="102"/>
      <c r="D1" s="103"/>
      <c r="E1" s="103"/>
      <c r="F1" s="104"/>
      <c r="G1" s="104"/>
      <c r="H1" s="104"/>
      <c r="I1" s="104"/>
      <c r="J1" s="112"/>
      <c r="K1" s="103"/>
      <c r="L1" s="103"/>
      <c r="M1" s="103"/>
      <c r="N1" s="103"/>
      <c r="O1" s="103"/>
      <c r="P1" s="103"/>
      <c r="Q1" s="103"/>
    </row>
    <row r="2" ht="14.25" spans="1:17">
      <c r="A2" s="105" t="s">
        <v>1</v>
      </c>
      <c r="B2" s="105"/>
      <c r="C2" s="105"/>
      <c r="D2" s="105"/>
      <c r="E2" s="105"/>
      <c r="F2" s="106" t="s">
        <v>2</v>
      </c>
      <c r="G2" s="106"/>
      <c r="H2" s="106"/>
      <c r="I2" s="113"/>
      <c r="J2" s="114"/>
      <c r="K2" s="105"/>
      <c r="L2" s="105"/>
      <c r="M2" s="105"/>
      <c r="N2" s="105"/>
      <c r="O2" s="105"/>
      <c r="P2" s="105"/>
      <c r="Q2" s="105" t="s">
        <v>3</v>
      </c>
    </row>
    <row r="3" spans="1:17">
      <c r="A3" s="107" t="s">
        <v>4</v>
      </c>
      <c r="B3" s="107" t="s">
        <v>5</v>
      </c>
      <c r="C3" s="107" t="s">
        <v>6</v>
      </c>
      <c r="D3" s="107" t="s">
        <v>7</v>
      </c>
      <c r="E3" s="107" t="s">
        <v>8</v>
      </c>
      <c r="F3" s="108" t="s">
        <v>9</v>
      </c>
      <c r="G3" s="108"/>
      <c r="H3" s="108"/>
      <c r="I3" s="115" t="s">
        <v>10</v>
      </c>
      <c r="J3" s="116" t="s">
        <v>11</v>
      </c>
      <c r="K3" s="117" t="s">
        <v>12</v>
      </c>
      <c r="L3" s="117"/>
      <c r="M3" s="117"/>
      <c r="N3" s="117"/>
      <c r="O3" s="117"/>
      <c r="P3" s="118"/>
      <c r="Q3" s="121" t="s">
        <v>13</v>
      </c>
    </row>
    <row r="4" ht="40.5" spans="1:17">
      <c r="A4" s="109"/>
      <c r="B4" s="109"/>
      <c r="C4" s="109"/>
      <c r="D4" s="109"/>
      <c r="E4" s="109"/>
      <c r="F4" s="110" t="s">
        <v>14</v>
      </c>
      <c r="G4" s="110" t="s">
        <v>15</v>
      </c>
      <c r="H4" s="110" t="s">
        <v>16</v>
      </c>
      <c r="I4" s="110"/>
      <c r="J4" s="116"/>
      <c r="K4" s="118" t="s">
        <v>17</v>
      </c>
      <c r="L4" s="119" t="s">
        <v>18</v>
      </c>
      <c r="M4" s="119" t="s">
        <v>19</v>
      </c>
      <c r="N4" s="119" t="s">
        <v>20</v>
      </c>
      <c r="O4" s="119" t="s">
        <v>21</v>
      </c>
      <c r="P4" s="119" t="s">
        <v>22</v>
      </c>
      <c r="Q4" s="122"/>
    </row>
    <row r="5" spans="1:17">
      <c r="A5" s="36">
        <v>1</v>
      </c>
      <c r="B5" s="111" t="s">
        <v>23</v>
      </c>
      <c r="C5" s="36" t="s">
        <v>24</v>
      </c>
      <c r="D5" s="36" t="s">
        <v>25</v>
      </c>
      <c r="E5" s="36" t="s">
        <v>24</v>
      </c>
      <c r="F5" s="98">
        <v>16375.32</v>
      </c>
      <c r="G5" s="99">
        <f>H5-F5</f>
        <v>3577.564747</v>
      </c>
      <c r="H5" s="99">
        <v>19952.884747</v>
      </c>
      <c r="I5" s="99">
        <v>13457.5</v>
      </c>
      <c r="J5" s="120">
        <f>I5/H5</f>
        <v>0.674463876809763</v>
      </c>
      <c r="K5" s="36">
        <v>13.49</v>
      </c>
      <c r="L5" s="36">
        <v>20</v>
      </c>
      <c r="M5" s="36">
        <v>20</v>
      </c>
      <c r="N5" s="36">
        <v>27</v>
      </c>
      <c r="O5" s="36">
        <v>10</v>
      </c>
      <c r="P5" s="36">
        <f>SUM(K5:O5)</f>
        <v>90.49</v>
      </c>
      <c r="Q5" s="36"/>
    </row>
    <row r="6" spans="1:17">
      <c r="A6" s="36"/>
      <c r="B6" s="36"/>
      <c r="C6" s="36"/>
      <c r="D6" s="36"/>
      <c r="E6" s="89"/>
      <c r="F6" s="99"/>
      <c r="G6" s="99"/>
      <c r="H6" s="99"/>
      <c r="I6" s="99"/>
      <c r="J6" s="120"/>
      <c r="K6" s="36"/>
      <c r="L6" s="36"/>
      <c r="M6" s="36"/>
      <c r="N6" s="36"/>
      <c r="O6" s="36"/>
      <c r="P6" s="36"/>
      <c r="Q6" s="36"/>
    </row>
    <row r="7" spans="1:17">
      <c r="A7" s="36"/>
      <c r="B7" s="36"/>
      <c r="C7" s="36"/>
      <c r="D7" s="36"/>
      <c r="E7" s="89"/>
      <c r="F7" s="99"/>
      <c r="G7" s="99"/>
      <c r="H7" s="99"/>
      <c r="I7" s="99"/>
      <c r="J7" s="120"/>
      <c r="K7" s="36"/>
      <c r="L7" s="36"/>
      <c r="M7" s="36"/>
      <c r="N7" s="36"/>
      <c r="O7" s="36"/>
      <c r="P7" s="36"/>
      <c r="Q7" s="36"/>
    </row>
    <row r="8" spans="1:17">
      <c r="A8" s="36"/>
      <c r="B8" s="36"/>
      <c r="C8" s="36"/>
      <c r="D8" s="36"/>
      <c r="E8" s="89"/>
      <c r="F8" s="99"/>
      <c r="G8" s="99"/>
      <c r="H8" s="99"/>
      <c r="I8" s="99"/>
      <c r="J8" s="120"/>
      <c r="K8" s="36"/>
      <c r="L8" s="36"/>
      <c r="M8" s="36"/>
      <c r="N8" s="36"/>
      <c r="O8" s="36"/>
      <c r="P8" s="36"/>
      <c r="Q8" s="36"/>
    </row>
    <row r="9" spans="1:17">
      <c r="A9" s="36"/>
      <c r="B9" s="36"/>
      <c r="C9" s="36"/>
      <c r="D9" s="36"/>
      <c r="E9" s="89"/>
      <c r="F9" s="99"/>
      <c r="G9" s="99"/>
      <c r="H9" s="99"/>
      <c r="I9" s="99"/>
      <c r="J9" s="120"/>
      <c r="K9" s="36"/>
      <c r="L9" s="36"/>
      <c r="M9" s="36"/>
      <c r="N9" s="36"/>
      <c r="O9" s="36"/>
      <c r="P9" s="36"/>
      <c r="Q9" s="36"/>
    </row>
    <row r="10" spans="1:17">
      <c r="A10" s="36"/>
      <c r="B10" s="36"/>
      <c r="C10" s="36"/>
      <c r="D10" s="36"/>
      <c r="E10" s="89"/>
      <c r="F10" s="99"/>
      <c r="G10" s="99"/>
      <c r="H10" s="99"/>
      <c r="I10" s="99"/>
      <c r="J10" s="120"/>
      <c r="K10" s="36"/>
      <c r="L10" s="36"/>
      <c r="M10" s="36"/>
      <c r="N10" s="36"/>
      <c r="O10" s="36"/>
      <c r="P10" s="36"/>
      <c r="Q10" s="36"/>
    </row>
    <row r="11" spans="1:17">
      <c r="A11" s="36"/>
      <c r="B11" s="36"/>
      <c r="C11" s="36"/>
      <c r="D11" s="36"/>
      <c r="E11" s="89"/>
      <c r="F11" s="99"/>
      <c r="G11" s="99"/>
      <c r="H11" s="99"/>
      <c r="I11" s="99"/>
      <c r="J11" s="120"/>
      <c r="K11" s="36"/>
      <c r="L11" s="36"/>
      <c r="M11" s="36"/>
      <c r="N11" s="36"/>
      <c r="O11" s="36"/>
      <c r="P11" s="36"/>
      <c r="Q11" s="36"/>
    </row>
  </sheetData>
  <mergeCells count="13">
    <mergeCell ref="A1:Q1"/>
    <mergeCell ref="A2:C2"/>
    <mergeCell ref="F2:H2"/>
    <mergeCell ref="F3:H3"/>
    <mergeCell ref="K3:P3"/>
    <mergeCell ref="A3:A4"/>
    <mergeCell ref="B3:B4"/>
    <mergeCell ref="C3:C4"/>
    <mergeCell ref="D3:D4"/>
    <mergeCell ref="E3:E4"/>
    <mergeCell ref="I3:I4"/>
    <mergeCell ref="J3:J4"/>
    <mergeCell ref="Q3:Q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workbookViewId="0">
      <selection activeCell="U16" sqref="U16"/>
    </sheetView>
  </sheetViews>
  <sheetFormatPr defaultColWidth="9" defaultRowHeight="13.5" outlineLevelCol="7"/>
  <cols>
    <col min="1" max="1" width="12.35" customWidth="1"/>
    <col min="2" max="2" width="12.55" customWidth="1"/>
    <col min="3" max="3" width="16.2666666666667" customWidth="1"/>
    <col min="4" max="5" width="13.6833333333333" customWidth="1"/>
    <col min="6" max="7" width="11.225" customWidth="1"/>
    <col min="8" max="8" width="15.0083333333333" customWidth="1"/>
  </cols>
  <sheetData>
    <row r="1" ht="42.95" customHeight="1" spans="1:8">
      <c r="A1" s="1" t="s">
        <v>252</v>
      </c>
      <c r="B1" s="1"/>
      <c r="C1" s="1"/>
      <c r="D1" s="1"/>
      <c r="E1" s="1"/>
      <c r="F1" s="1"/>
      <c r="G1" s="1"/>
      <c r="H1" s="1"/>
    </row>
    <row r="2" ht="21" customHeight="1" spans="1:8">
      <c r="A2" s="2" t="s">
        <v>204</v>
      </c>
      <c r="B2" s="2"/>
      <c r="C2" s="2"/>
      <c r="D2" s="2"/>
      <c r="E2" s="2"/>
      <c r="F2" s="2"/>
      <c r="G2" s="2"/>
      <c r="H2" s="2"/>
    </row>
    <row r="3" ht="35" customHeight="1" spans="1:8">
      <c r="A3" s="3" t="s">
        <v>7</v>
      </c>
      <c r="B3" s="3"/>
      <c r="C3" s="3" t="s">
        <v>253</v>
      </c>
      <c r="D3" s="3"/>
      <c r="E3" s="3"/>
      <c r="F3" s="3"/>
      <c r="G3" s="3"/>
      <c r="H3" s="3"/>
    </row>
    <row r="4" ht="35" customHeight="1" spans="1:8">
      <c r="A4" s="3" t="s">
        <v>132</v>
      </c>
      <c r="B4" s="3"/>
      <c r="C4" s="4" t="s">
        <v>30</v>
      </c>
      <c r="D4" s="4"/>
      <c r="E4" s="4"/>
      <c r="F4" s="3" t="s">
        <v>133</v>
      </c>
      <c r="G4" s="3"/>
      <c r="H4" s="3" t="s">
        <v>30</v>
      </c>
    </row>
    <row r="5" ht="35" customHeight="1" spans="1:8">
      <c r="A5" s="3" t="s">
        <v>134</v>
      </c>
      <c r="B5" s="3"/>
      <c r="C5" s="4" t="s">
        <v>254</v>
      </c>
      <c r="D5" s="4"/>
      <c r="E5" s="4"/>
      <c r="F5" s="4"/>
      <c r="G5" s="4"/>
      <c r="H5" s="4"/>
    </row>
    <row r="6" ht="35" customHeight="1" spans="1:8">
      <c r="A6" s="3" t="s">
        <v>136</v>
      </c>
      <c r="B6" s="3"/>
      <c r="C6" s="4" t="s">
        <v>255</v>
      </c>
      <c r="D6" s="4"/>
      <c r="E6" s="4"/>
      <c r="F6" s="4"/>
      <c r="G6" s="4"/>
      <c r="H6" s="4"/>
    </row>
    <row r="7" ht="35" customHeight="1" spans="1:8">
      <c r="A7" s="3" t="s">
        <v>138</v>
      </c>
      <c r="B7" s="3"/>
      <c r="C7" s="4" t="s">
        <v>256</v>
      </c>
      <c r="D7" s="4"/>
      <c r="E7" s="4"/>
      <c r="F7" s="4"/>
      <c r="G7" s="4"/>
      <c r="H7" s="4"/>
    </row>
    <row r="8" ht="36" customHeight="1" spans="1:8">
      <c r="A8" s="5" t="s">
        <v>140</v>
      </c>
      <c r="B8" s="6"/>
      <c r="C8" s="3"/>
      <c r="D8" s="3" t="s">
        <v>70</v>
      </c>
      <c r="E8" s="3" t="s">
        <v>71</v>
      </c>
      <c r="F8" s="3" t="s">
        <v>72</v>
      </c>
      <c r="G8" s="5" t="s">
        <v>141</v>
      </c>
      <c r="H8" s="6"/>
    </row>
    <row r="9" ht="36" customHeight="1" spans="1:8">
      <c r="A9" s="7"/>
      <c r="B9" s="8"/>
      <c r="C9" s="3" t="s">
        <v>142</v>
      </c>
      <c r="D9" s="25">
        <v>2658</v>
      </c>
      <c r="E9" s="25">
        <v>2610.14</v>
      </c>
      <c r="F9" s="26">
        <f>E9/D9</f>
        <v>0.981993980436418</v>
      </c>
      <c r="G9" s="25">
        <f>F9*20</f>
        <v>19.6398796087284</v>
      </c>
      <c r="H9" s="25"/>
    </row>
    <row r="10" ht="38" customHeight="1" spans="1:8">
      <c r="A10" s="10" t="s">
        <v>143</v>
      </c>
      <c r="B10" s="3" t="s">
        <v>79</v>
      </c>
      <c r="C10" s="3" t="s">
        <v>80</v>
      </c>
      <c r="D10" s="3" t="s">
        <v>81</v>
      </c>
      <c r="E10" s="3"/>
      <c r="F10" s="3" t="s">
        <v>82</v>
      </c>
      <c r="G10" s="3" t="s">
        <v>83</v>
      </c>
      <c r="H10" s="3" t="s">
        <v>73</v>
      </c>
    </row>
    <row r="11" ht="38" customHeight="1" spans="1:8">
      <c r="A11" s="11"/>
      <c r="B11" s="3" t="s">
        <v>257</v>
      </c>
      <c r="C11" s="3" t="s">
        <v>85</v>
      </c>
      <c r="D11" s="21" t="s">
        <v>211</v>
      </c>
      <c r="E11" s="22"/>
      <c r="F11" s="3" t="s">
        <v>87</v>
      </c>
      <c r="G11" s="3" t="s">
        <v>87</v>
      </c>
      <c r="H11" s="3">
        <v>20</v>
      </c>
    </row>
    <row r="12" ht="22" customHeight="1" spans="1:8">
      <c r="A12" s="11"/>
      <c r="B12" s="3" t="s">
        <v>19</v>
      </c>
      <c r="C12" s="3" t="s">
        <v>89</v>
      </c>
      <c r="D12" s="3" t="s">
        <v>258</v>
      </c>
      <c r="E12" s="3"/>
      <c r="F12" s="3">
        <v>458</v>
      </c>
      <c r="G12" s="3">
        <v>458</v>
      </c>
      <c r="H12" s="3">
        <v>8</v>
      </c>
    </row>
    <row r="13" ht="22" customHeight="1" spans="1:8">
      <c r="A13" s="11"/>
      <c r="B13" s="3"/>
      <c r="C13" s="3" t="s">
        <v>94</v>
      </c>
      <c r="D13" s="20" t="s">
        <v>259</v>
      </c>
      <c r="E13" s="20"/>
      <c r="F13" s="27">
        <v>0</v>
      </c>
      <c r="G13" s="27">
        <v>0</v>
      </c>
      <c r="H13" s="3">
        <v>6</v>
      </c>
    </row>
    <row r="14" ht="22" customHeight="1" spans="1:8">
      <c r="A14" s="11"/>
      <c r="B14" s="3"/>
      <c r="C14" s="3" t="s">
        <v>151</v>
      </c>
      <c r="D14" s="20" t="s">
        <v>260</v>
      </c>
      <c r="E14" s="20"/>
      <c r="F14" s="27" t="s">
        <v>261</v>
      </c>
      <c r="G14" s="27" t="s">
        <v>261</v>
      </c>
      <c r="H14" s="3">
        <v>6</v>
      </c>
    </row>
    <row r="15" ht="41" customHeight="1" spans="1:8">
      <c r="A15" s="11"/>
      <c r="B15" s="10" t="s">
        <v>20</v>
      </c>
      <c r="C15" s="3" t="s">
        <v>219</v>
      </c>
      <c r="D15" s="3" t="s">
        <v>262</v>
      </c>
      <c r="E15" s="3"/>
      <c r="F15" s="3" t="s">
        <v>263</v>
      </c>
      <c r="G15" s="3" t="s">
        <v>263</v>
      </c>
      <c r="H15" s="3">
        <v>26</v>
      </c>
    </row>
    <row r="16" ht="45" customHeight="1" spans="1:8">
      <c r="A16" s="11"/>
      <c r="B16" s="3" t="s">
        <v>21</v>
      </c>
      <c r="C16" s="3" t="s">
        <v>158</v>
      </c>
      <c r="D16" s="3" t="s">
        <v>264</v>
      </c>
      <c r="E16" s="3"/>
      <c r="F16" s="31" t="s">
        <v>103</v>
      </c>
      <c r="G16" s="32">
        <v>0.95</v>
      </c>
      <c r="H16" s="3">
        <v>10</v>
      </c>
    </row>
    <row r="17" ht="30" customHeight="1" spans="1:8">
      <c r="A17" s="3" t="s">
        <v>122</v>
      </c>
      <c r="B17" s="25">
        <f>SUM(H12:H16)+G9+H11</f>
        <v>95.6398796087284</v>
      </c>
      <c r="C17" s="25"/>
      <c r="D17" s="25"/>
      <c r="E17" s="25"/>
      <c r="F17" s="25"/>
      <c r="G17" s="25"/>
      <c r="H17" s="25"/>
    </row>
    <row r="18" ht="68" customHeight="1" spans="1:8">
      <c r="A18" s="3" t="s">
        <v>160</v>
      </c>
      <c r="B18" s="3"/>
      <c r="C18" s="4" t="s">
        <v>265</v>
      </c>
      <c r="D18" s="4"/>
      <c r="E18" s="4"/>
      <c r="F18" s="4"/>
      <c r="G18" s="4"/>
      <c r="H18" s="4"/>
    </row>
    <row r="19" ht="68" customHeight="1" spans="1:8">
      <c r="A19" s="3" t="s">
        <v>162</v>
      </c>
      <c r="B19" s="3"/>
      <c r="C19" s="4" t="s">
        <v>266</v>
      </c>
      <c r="D19" s="4"/>
      <c r="E19" s="4"/>
      <c r="F19" s="4"/>
      <c r="G19" s="4"/>
      <c r="H19" s="4"/>
    </row>
    <row r="20" ht="68" customHeight="1" spans="1:8">
      <c r="A20" s="3" t="s">
        <v>127</v>
      </c>
      <c r="B20" s="3"/>
      <c r="C20" s="3" t="s">
        <v>163</v>
      </c>
      <c r="D20" s="3"/>
      <c r="E20" s="3"/>
      <c r="F20" s="3"/>
      <c r="G20" s="3"/>
      <c r="H20" s="3"/>
    </row>
    <row r="21" ht="120" customHeight="1" spans="1:8">
      <c r="A21" s="12" t="s">
        <v>129</v>
      </c>
      <c r="B21" s="13"/>
      <c r="C21" s="13"/>
      <c r="D21" s="13"/>
      <c r="E21" s="13"/>
      <c r="F21" s="13"/>
      <c r="G21" s="13"/>
      <c r="H21" s="13"/>
    </row>
  </sheetData>
  <mergeCells count="33">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2:E12"/>
    <mergeCell ref="D13:E13"/>
    <mergeCell ref="D14:E14"/>
    <mergeCell ref="D15:E15"/>
    <mergeCell ref="D16:E16"/>
    <mergeCell ref="B17:H17"/>
    <mergeCell ref="A18:B18"/>
    <mergeCell ref="C18:H18"/>
    <mergeCell ref="A19:B19"/>
    <mergeCell ref="C19:H19"/>
    <mergeCell ref="A20:B20"/>
    <mergeCell ref="C20:H20"/>
    <mergeCell ref="A21:H21"/>
    <mergeCell ref="A10:A16"/>
    <mergeCell ref="B12:B14"/>
    <mergeCell ref="A8:B9"/>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6"/>
  <sheetViews>
    <sheetView workbookViewId="0">
      <selection activeCell="O11" sqref="O11"/>
    </sheetView>
  </sheetViews>
  <sheetFormatPr defaultColWidth="9" defaultRowHeight="13.5" outlineLevelCol="7"/>
  <cols>
    <col min="4" max="4" width="9.75" customWidth="1"/>
    <col min="5" max="5" width="9.88333333333333" customWidth="1"/>
    <col min="6" max="6" width="11.3833333333333" customWidth="1"/>
    <col min="7" max="7" width="11" customWidth="1"/>
    <col min="8" max="8" width="15.3833333333333" customWidth="1"/>
  </cols>
  <sheetData>
    <row r="1" ht="42.95" customHeight="1" spans="1:8">
      <c r="A1" s="30" t="s">
        <v>267</v>
      </c>
      <c r="B1" s="30"/>
      <c r="C1" s="30"/>
      <c r="D1" s="30"/>
      <c r="E1" s="30"/>
      <c r="F1" s="30"/>
      <c r="G1" s="30"/>
      <c r="H1" s="30"/>
    </row>
    <row r="2" ht="21" customHeight="1" spans="1:8">
      <c r="A2" s="2" t="s">
        <v>268</v>
      </c>
      <c r="B2" s="2"/>
      <c r="C2" s="2"/>
      <c r="D2" s="2"/>
      <c r="E2" s="2"/>
      <c r="F2" s="2"/>
      <c r="G2" s="2"/>
      <c r="H2" s="2"/>
    </row>
    <row r="3" ht="30" customHeight="1" spans="1:8">
      <c r="A3" s="3" t="s">
        <v>7</v>
      </c>
      <c r="B3" s="3"/>
      <c r="C3" s="3" t="s">
        <v>46</v>
      </c>
      <c r="D3" s="3"/>
      <c r="E3" s="3"/>
      <c r="F3" s="3"/>
      <c r="G3" s="3"/>
      <c r="H3" s="3"/>
    </row>
    <row r="4" ht="30" customHeight="1" spans="1:8">
      <c r="A4" s="3" t="s">
        <v>132</v>
      </c>
      <c r="B4" s="3"/>
      <c r="C4" s="4" t="s">
        <v>269</v>
      </c>
      <c r="D4" s="4"/>
      <c r="E4" s="4"/>
      <c r="F4" s="3" t="s">
        <v>133</v>
      </c>
      <c r="G4" s="3"/>
      <c r="H4" s="3" t="s">
        <v>47</v>
      </c>
    </row>
    <row r="5" ht="30" customHeight="1" spans="1:8">
      <c r="A5" s="3" t="s">
        <v>134</v>
      </c>
      <c r="B5" s="3"/>
      <c r="C5" s="4" t="s">
        <v>135</v>
      </c>
      <c r="D5" s="4"/>
      <c r="E5" s="4"/>
      <c r="F5" s="4"/>
      <c r="G5" s="4"/>
      <c r="H5" s="4"/>
    </row>
    <row r="6" ht="30" customHeight="1" spans="1:8">
      <c r="A6" s="3" t="s">
        <v>136</v>
      </c>
      <c r="B6" s="3"/>
      <c r="C6" s="4" t="s">
        <v>137</v>
      </c>
      <c r="D6" s="4"/>
      <c r="E6" s="4"/>
      <c r="F6" s="4"/>
      <c r="G6" s="4"/>
      <c r="H6" s="4"/>
    </row>
    <row r="7" ht="30" customHeight="1" spans="1:8">
      <c r="A7" s="3" t="s">
        <v>138</v>
      </c>
      <c r="B7" s="3"/>
      <c r="C7" s="4" t="s">
        <v>139</v>
      </c>
      <c r="D7" s="4"/>
      <c r="E7" s="4"/>
      <c r="F7" s="4"/>
      <c r="G7" s="4"/>
      <c r="H7" s="4"/>
    </row>
    <row r="8" ht="30" customHeight="1" spans="1:8">
      <c r="A8" s="5" t="s">
        <v>140</v>
      </c>
      <c r="B8" s="6"/>
      <c r="C8" s="3"/>
      <c r="D8" s="3" t="s">
        <v>70</v>
      </c>
      <c r="E8" s="3" t="s">
        <v>71</v>
      </c>
      <c r="F8" s="3" t="s">
        <v>72</v>
      </c>
      <c r="G8" s="5" t="s">
        <v>141</v>
      </c>
      <c r="H8" s="6"/>
    </row>
    <row r="9" ht="30" customHeight="1" spans="1:8">
      <c r="A9" s="7"/>
      <c r="B9" s="8"/>
      <c r="C9" s="3" t="s">
        <v>142</v>
      </c>
      <c r="D9" s="3">
        <v>273</v>
      </c>
      <c r="E9" s="3">
        <v>151.44</v>
      </c>
      <c r="F9" s="15">
        <v>0.5547</v>
      </c>
      <c r="G9" s="16">
        <f>20*F9</f>
        <v>11.094</v>
      </c>
      <c r="H9" s="16"/>
    </row>
    <row r="10" ht="30" customHeight="1" spans="1:8">
      <c r="A10" s="10" t="s">
        <v>143</v>
      </c>
      <c r="B10" s="3" t="s">
        <v>79</v>
      </c>
      <c r="C10" s="3" t="s">
        <v>80</v>
      </c>
      <c r="D10" s="3" t="s">
        <v>81</v>
      </c>
      <c r="E10" s="3"/>
      <c r="F10" s="3" t="s">
        <v>82</v>
      </c>
      <c r="G10" s="3" t="s">
        <v>83</v>
      </c>
      <c r="H10" s="3" t="s">
        <v>73</v>
      </c>
    </row>
    <row r="11" ht="30" customHeight="1" spans="1:8">
      <c r="A11" s="11"/>
      <c r="B11" s="3" t="s">
        <v>18</v>
      </c>
      <c r="C11" s="3" t="s">
        <v>85</v>
      </c>
      <c r="D11" s="3" t="s">
        <v>270</v>
      </c>
      <c r="E11" s="3"/>
      <c r="F11" s="3" t="s">
        <v>87</v>
      </c>
      <c r="G11" s="3" t="s">
        <v>87</v>
      </c>
      <c r="H11" s="3">
        <v>20</v>
      </c>
    </row>
    <row r="12" ht="30" customHeight="1" spans="1:8">
      <c r="A12" s="11"/>
      <c r="B12" s="10" t="s">
        <v>19</v>
      </c>
      <c r="C12" s="10" t="s">
        <v>89</v>
      </c>
      <c r="D12" s="3" t="s">
        <v>271</v>
      </c>
      <c r="E12" s="3"/>
      <c r="F12" s="3" t="s">
        <v>272</v>
      </c>
      <c r="G12" s="3" t="s">
        <v>272</v>
      </c>
      <c r="H12" s="3">
        <v>2</v>
      </c>
    </row>
    <row r="13" ht="30" customHeight="1" spans="1:8">
      <c r="A13" s="11"/>
      <c r="B13" s="19"/>
      <c r="C13" s="19"/>
      <c r="D13" s="3" t="s">
        <v>273</v>
      </c>
      <c r="E13" s="3"/>
      <c r="F13" s="3">
        <v>100</v>
      </c>
      <c r="G13" s="3">
        <v>100</v>
      </c>
      <c r="H13" s="3">
        <v>2</v>
      </c>
    </row>
    <row r="14" ht="30" customHeight="1" spans="1:8">
      <c r="A14" s="11"/>
      <c r="B14" s="19"/>
      <c r="C14" s="19"/>
      <c r="D14" s="3" t="s">
        <v>274</v>
      </c>
      <c r="E14" s="3"/>
      <c r="F14" s="3">
        <v>22</v>
      </c>
      <c r="G14" s="3">
        <v>22</v>
      </c>
      <c r="H14" s="3">
        <v>2</v>
      </c>
    </row>
    <row r="15" ht="30" customHeight="1" spans="1:8">
      <c r="A15" s="11"/>
      <c r="B15" s="19"/>
      <c r="C15" s="19"/>
      <c r="D15" s="3" t="s">
        <v>275</v>
      </c>
      <c r="E15" s="3"/>
      <c r="F15" s="3">
        <v>2</v>
      </c>
      <c r="G15" s="3">
        <v>2</v>
      </c>
      <c r="H15" s="3">
        <v>2</v>
      </c>
    </row>
    <row r="16" ht="30" customHeight="1" spans="1:8">
      <c r="A16" s="11"/>
      <c r="B16" s="19"/>
      <c r="C16" s="19"/>
      <c r="D16" s="21" t="s">
        <v>276</v>
      </c>
      <c r="E16" s="22"/>
      <c r="F16" s="3">
        <v>9</v>
      </c>
      <c r="G16" s="3">
        <v>9</v>
      </c>
      <c r="H16" s="3">
        <v>2</v>
      </c>
    </row>
    <row r="17" ht="30" customHeight="1" spans="1:8">
      <c r="A17" s="11"/>
      <c r="B17" s="19"/>
      <c r="C17" s="20"/>
      <c r="D17" s="21" t="s">
        <v>277</v>
      </c>
      <c r="E17" s="22"/>
      <c r="F17" s="3">
        <v>4</v>
      </c>
      <c r="G17" s="3">
        <v>4</v>
      </c>
      <c r="H17" s="3">
        <v>2</v>
      </c>
    </row>
    <row r="18" ht="30" customHeight="1" spans="1:8">
      <c r="A18" s="11"/>
      <c r="B18" s="19"/>
      <c r="C18" s="19" t="s">
        <v>94</v>
      </c>
      <c r="D18" s="21" t="s">
        <v>278</v>
      </c>
      <c r="E18" s="22"/>
      <c r="F18" s="9">
        <v>1</v>
      </c>
      <c r="G18" s="9">
        <v>1</v>
      </c>
      <c r="H18" s="3">
        <v>4</v>
      </c>
    </row>
    <row r="19" ht="30" customHeight="1" spans="1:8">
      <c r="A19" s="11"/>
      <c r="B19" s="20"/>
      <c r="C19" s="20"/>
      <c r="D19" s="21" t="s">
        <v>279</v>
      </c>
      <c r="E19" s="22"/>
      <c r="F19" s="3">
        <v>30</v>
      </c>
      <c r="G19" s="3">
        <v>30</v>
      </c>
      <c r="H19" s="3">
        <v>4</v>
      </c>
    </row>
    <row r="20" ht="30" customHeight="1" spans="1:8">
      <c r="A20" s="11"/>
      <c r="B20" s="3" t="s">
        <v>20</v>
      </c>
      <c r="C20" s="3" t="s">
        <v>155</v>
      </c>
      <c r="D20" s="3" t="s">
        <v>280</v>
      </c>
      <c r="E20" s="3"/>
      <c r="F20" s="3" t="s">
        <v>281</v>
      </c>
      <c r="G20" s="3" t="s">
        <v>281</v>
      </c>
      <c r="H20" s="3">
        <v>30</v>
      </c>
    </row>
    <row r="21" ht="42" customHeight="1" spans="1:8">
      <c r="A21" s="11"/>
      <c r="B21" s="3" t="s">
        <v>21</v>
      </c>
      <c r="C21" s="3" t="s">
        <v>201</v>
      </c>
      <c r="D21" s="3" t="s">
        <v>120</v>
      </c>
      <c r="E21" s="3"/>
      <c r="F21" s="3" t="s">
        <v>103</v>
      </c>
      <c r="G21" s="3" t="s">
        <v>103</v>
      </c>
      <c r="H21" s="3">
        <v>10</v>
      </c>
    </row>
    <row r="22" ht="30" customHeight="1" spans="1:8">
      <c r="A22" s="3" t="s">
        <v>122</v>
      </c>
      <c r="B22" s="3">
        <v>91.09</v>
      </c>
      <c r="C22" s="3"/>
      <c r="D22" s="3"/>
      <c r="E22" s="3"/>
      <c r="F22" s="3"/>
      <c r="G22" s="3"/>
      <c r="H22" s="3"/>
    </row>
    <row r="23" ht="180" customHeight="1" spans="1:8">
      <c r="A23" s="3" t="s">
        <v>160</v>
      </c>
      <c r="B23" s="3"/>
      <c r="C23" s="4" t="s">
        <v>282</v>
      </c>
      <c r="D23" s="4"/>
      <c r="E23" s="4"/>
      <c r="F23" s="4"/>
      <c r="G23" s="4"/>
      <c r="H23" s="4"/>
    </row>
    <row r="24" ht="180" customHeight="1" spans="1:8">
      <c r="A24" s="3" t="s">
        <v>162</v>
      </c>
      <c r="B24" s="3"/>
      <c r="C24" s="4" t="s">
        <v>283</v>
      </c>
      <c r="D24" s="4"/>
      <c r="E24" s="4"/>
      <c r="F24" s="4"/>
      <c r="G24" s="4"/>
      <c r="H24" s="4"/>
    </row>
    <row r="25" ht="180" customHeight="1" spans="1:8">
      <c r="A25" s="3" t="s">
        <v>127</v>
      </c>
      <c r="B25" s="3"/>
      <c r="C25" s="3" t="s">
        <v>163</v>
      </c>
      <c r="D25" s="3"/>
      <c r="E25" s="3"/>
      <c r="F25" s="3"/>
      <c r="G25" s="3"/>
      <c r="H25" s="3"/>
    </row>
    <row r="26" ht="134.1" customHeight="1" spans="1:8">
      <c r="A26" s="12" t="s">
        <v>129</v>
      </c>
      <c r="B26" s="13"/>
      <c r="C26" s="13"/>
      <c r="D26" s="13"/>
      <c r="E26" s="13"/>
      <c r="F26" s="13"/>
      <c r="G26" s="13"/>
      <c r="H26" s="13"/>
    </row>
  </sheetData>
  <mergeCells count="40">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2:E12"/>
    <mergeCell ref="D13:E13"/>
    <mergeCell ref="D14:E14"/>
    <mergeCell ref="D15:E15"/>
    <mergeCell ref="D16:E16"/>
    <mergeCell ref="D17:E17"/>
    <mergeCell ref="D18:E18"/>
    <mergeCell ref="D19:E19"/>
    <mergeCell ref="D20:E20"/>
    <mergeCell ref="D21:E21"/>
    <mergeCell ref="B22:H22"/>
    <mergeCell ref="A23:B23"/>
    <mergeCell ref="C23:H23"/>
    <mergeCell ref="A24:B24"/>
    <mergeCell ref="C24:H24"/>
    <mergeCell ref="A25:B25"/>
    <mergeCell ref="C25:H25"/>
    <mergeCell ref="A26:H26"/>
    <mergeCell ref="A10:A21"/>
    <mergeCell ref="B12:B19"/>
    <mergeCell ref="C12:C17"/>
    <mergeCell ref="C18:C19"/>
    <mergeCell ref="A8:B9"/>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
  <sheetViews>
    <sheetView workbookViewId="0">
      <selection activeCell="K15" sqref="K15"/>
    </sheetView>
  </sheetViews>
  <sheetFormatPr defaultColWidth="9" defaultRowHeight="13.5" outlineLevelCol="7"/>
  <cols>
    <col min="4" max="4" width="9.75" customWidth="1"/>
    <col min="5" max="5" width="9.88333333333333" customWidth="1"/>
    <col min="6" max="6" width="11.3833333333333" customWidth="1"/>
    <col min="7" max="7" width="11" customWidth="1"/>
    <col min="8" max="8" width="15.3833333333333" customWidth="1"/>
  </cols>
  <sheetData>
    <row r="1" ht="42.95" customHeight="1" spans="1:8">
      <c r="A1" s="1" t="s">
        <v>284</v>
      </c>
      <c r="B1" s="1"/>
      <c r="C1" s="1"/>
      <c r="D1" s="1"/>
      <c r="E1" s="1"/>
      <c r="F1" s="1"/>
      <c r="G1" s="1"/>
      <c r="H1" s="1"/>
    </row>
    <row r="2" ht="21" customHeight="1" spans="1:8">
      <c r="A2" s="2" t="s">
        <v>285</v>
      </c>
      <c r="B2" s="2"/>
      <c r="C2" s="2"/>
      <c r="D2" s="2"/>
      <c r="E2" s="2"/>
      <c r="F2" s="2"/>
      <c r="G2" s="2"/>
      <c r="H2" s="2"/>
    </row>
    <row r="3" ht="30" customHeight="1" spans="1:8">
      <c r="A3" s="3" t="s">
        <v>7</v>
      </c>
      <c r="B3" s="3"/>
      <c r="C3" s="3" t="s">
        <v>48</v>
      </c>
      <c r="D3" s="3"/>
      <c r="E3" s="3"/>
      <c r="F3" s="3"/>
      <c r="G3" s="3"/>
      <c r="H3" s="3"/>
    </row>
    <row r="4" ht="30" customHeight="1" spans="1:8">
      <c r="A4" s="3" t="s">
        <v>132</v>
      </c>
      <c r="B4" s="3"/>
      <c r="C4" s="4" t="s">
        <v>30</v>
      </c>
      <c r="D4" s="4"/>
      <c r="E4" s="4"/>
      <c r="F4" s="3" t="s">
        <v>133</v>
      </c>
      <c r="G4" s="3"/>
      <c r="H4" s="3" t="s">
        <v>286</v>
      </c>
    </row>
    <row r="5" ht="30" customHeight="1" spans="1:8">
      <c r="A5" s="3" t="s">
        <v>134</v>
      </c>
      <c r="B5" s="3"/>
      <c r="C5" s="4" t="s">
        <v>135</v>
      </c>
      <c r="D5" s="4"/>
      <c r="E5" s="4"/>
      <c r="F5" s="4"/>
      <c r="G5" s="4"/>
      <c r="H5" s="4"/>
    </row>
    <row r="6" ht="30" customHeight="1" spans="1:8">
      <c r="A6" s="3" t="s">
        <v>136</v>
      </c>
      <c r="B6" s="3"/>
      <c r="C6" s="4" t="s">
        <v>137</v>
      </c>
      <c r="D6" s="4"/>
      <c r="E6" s="4"/>
      <c r="F6" s="4"/>
      <c r="G6" s="4"/>
      <c r="H6" s="4"/>
    </row>
    <row r="7" ht="30" customHeight="1" spans="1:8">
      <c r="A7" s="3" t="s">
        <v>138</v>
      </c>
      <c r="B7" s="3"/>
      <c r="C7" s="4" t="s">
        <v>178</v>
      </c>
      <c r="D7" s="4"/>
      <c r="E7" s="4"/>
      <c r="F7" s="4"/>
      <c r="G7" s="4"/>
      <c r="H7" s="4"/>
    </row>
    <row r="8" ht="30" customHeight="1" spans="1:8">
      <c r="A8" s="5" t="s">
        <v>140</v>
      </c>
      <c r="B8" s="6"/>
      <c r="C8" s="3"/>
      <c r="D8" s="3" t="s">
        <v>70</v>
      </c>
      <c r="E8" s="3" t="s">
        <v>71</v>
      </c>
      <c r="F8" s="3" t="s">
        <v>72</v>
      </c>
      <c r="G8" s="5" t="s">
        <v>141</v>
      </c>
      <c r="H8" s="6"/>
    </row>
    <row r="9" ht="30" customHeight="1" spans="1:8">
      <c r="A9" s="7"/>
      <c r="B9" s="8"/>
      <c r="C9" s="3" t="s">
        <v>142</v>
      </c>
      <c r="D9" s="3">
        <v>480.23</v>
      </c>
      <c r="E9" s="3">
        <v>212.57</v>
      </c>
      <c r="F9" s="15">
        <v>0.4426</v>
      </c>
      <c r="G9" s="16">
        <f>20*F9</f>
        <v>8.852</v>
      </c>
      <c r="H9" s="16"/>
    </row>
    <row r="10" ht="30" customHeight="1" spans="1:8">
      <c r="A10" s="10" t="s">
        <v>143</v>
      </c>
      <c r="B10" s="3" t="s">
        <v>79</v>
      </c>
      <c r="C10" s="3" t="s">
        <v>80</v>
      </c>
      <c r="D10" s="3" t="s">
        <v>81</v>
      </c>
      <c r="E10" s="3"/>
      <c r="F10" s="3" t="s">
        <v>82</v>
      </c>
      <c r="G10" s="3" t="s">
        <v>83</v>
      </c>
      <c r="H10" s="3" t="s">
        <v>73</v>
      </c>
    </row>
    <row r="11" ht="30" customHeight="1" spans="1:8">
      <c r="A11" s="11"/>
      <c r="B11" s="3" t="s">
        <v>18</v>
      </c>
      <c r="C11" s="3" t="s">
        <v>287</v>
      </c>
      <c r="D11" s="3" t="s">
        <v>270</v>
      </c>
      <c r="E11" s="3"/>
      <c r="F11" s="3" t="s">
        <v>87</v>
      </c>
      <c r="G11" s="3" t="s">
        <v>87</v>
      </c>
      <c r="H11" s="3">
        <v>20</v>
      </c>
    </row>
    <row r="12" ht="30" customHeight="1" spans="1:8">
      <c r="A12" s="11"/>
      <c r="B12" s="3" t="s">
        <v>19</v>
      </c>
      <c r="C12" s="3" t="s">
        <v>89</v>
      </c>
      <c r="D12" s="3" t="s">
        <v>288</v>
      </c>
      <c r="E12" s="3"/>
      <c r="F12" s="3">
        <v>9</v>
      </c>
      <c r="G12" s="3">
        <v>9</v>
      </c>
      <c r="H12" s="3">
        <v>10</v>
      </c>
    </row>
    <row r="13" ht="30" customHeight="1" spans="1:8">
      <c r="A13" s="11"/>
      <c r="B13" s="3"/>
      <c r="C13" s="3" t="s">
        <v>94</v>
      </c>
      <c r="D13" s="3" t="s">
        <v>289</v>
      </c>
      <c r="E13" s="3"/>
      <c r="F13" s="3" t="s">
        <v>290</v>
      </c>
      <c r="G13" s="3" t="s">
        <v>290</v>
      </c>
      <c r="H13" s="3">
        <v>10</v>
      </c>
    </row>
    <row r="14" ht="30" customHeight="1" spans="1:8">
      <c r="A14" s="11"/>
      <c r="B14" s="3" t="s">
        <v>20</v>
      </c>
      <c r="C14" s="3" t="s">
        <v>155</v>
      </c>
      <c r="D14" s="3" t="s">
        <v>291</v>
      </c>
      <c r="E14" s="3"/>
      <c r="F14" s="3" t="s">
        <v>292</v>
      </c>
      <c r="G14" s="3" t="s">
        <v>292</v>
      </c>
      <c r="H14" s="3">
        <v>28</v>
      </c>
    </row>
    <row r="15" ht="38.25" spans="1:8">
      <c r="A15" s="11"/>
      <c r="B15" s="3" t="s">
        <v>21</v>
      </c>
      <c r="C15" s="3" t="s">
        <v>158</v>
      </c>
      <c r="D15" s="3" t="s">
        <v>293</v>
      </c>
      <c r="E15" s="3"/>
      <c r="F15" s="3" t="s">
        <v>103</v>
      </c>
      <c r="G15" s="17" t="s">
        <v>103</v>
      </c>
      <c r="H15" s="3">
        <v>9</v>
      </c>
    </row>
    <row r="16" ht="30" customHeight="1" spans="1:8">
      <c r="A16" s="3" t="s">
        <v>122</v>
      </c>
      <c r="B16" s="3">
        <v>85.85</v>
      </c>
      <c r="C16" s="3"/>
      <c r="D16" s="3"/>
      <c r="E16" s="3"/>
      <c r="F16" s="3"/>
      <c r="G16" s="3"/>
      <c r="H16" s="3"/>
    </row>
    <row r="17" ht="180" customHeight="1" spans="1:8">
      <c r="A17" s="3" t="s">
        <v>160</v>
      </c>
      <c r="B17" s="3"/>
      <c r="C17" s="4" t="s">
        <v>282</v>
      </c>
      <c r="D17" s="4"/>
      <c r="E17" s="4"/>
      <c r="F17" s="4"/>
      <c r="G17" s="4"/>
      <c r="H17" s="4"/>
    </row>
    <row r="18" ht="180" customHeight="1" spans="1:8">
      <c r="A18" s="3" t="s">
        <v>162</v>
      </c>
      <c r="B18" s="3"/>
      <c r="C18" s="4" t="s">
        <v>283</v>
      </c>
      <c r="D18" s="4"/>
      <c r="E18" s="4"/>
      <c r="F18" s="4"/>
      <c r="G18" s="4"/>
      <c r="H18" s="4"/>
    </row>
    <row r="19" ht="180" customHeight="1" spans="1:8">
      <c r="A19" s="3" t="s">
        <v>127</v>
      </c>
      <c r="B19" s="3"/>
      <c r="C19" s="3" t="s">
        <v>163</v>
      </c>
      <c r="D19" s="3"/>
      <c r="E19" s="3"/>
      <c r="F19" s="3"/>
      <c r="G19" s="3"/>
      <c r="H19" s="3"/>
    </row>
    <row r="20" ht="134.1" customHeight="1" spans="1:8">
      <c r="A20" s="12" t="s">
        <v>129</v>
      </c>
      <c r="B20" s="13"/>
      <c r="C20" s="13"/>
      <c r="D20" s="13"/>
      <c r="E20" s="13"/>
      <c r="F20" s="13"/>
      <c r="G20" s="13"/>
      <c r="H20" s="13"/>
    </row>
  </sheetData>
  <mergeCells count="32">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2:E12"/>
    <mergeCell ref="D13:E13"/>
    <mergeCell ref="D14:E14"/>
    <mergeCell ref="D15:E15"/>
    <mergeCell ref="B16:H16"/>
    <mergeCell ref="A17:B17"/>
    <mergeCell ref="C17:H17"/>
    <mergeCell ref="A18:B18"/>
    <mergeCell ref="C18:H18"/>
    <mergeCell ref="A19:B19"/>
    <mergeCell ref="C19:H19"/>
    <mergeCell ref="A20:H20"/>
    <mergeCell ref="A10:A15"/>
    <mergeCell ref="B12:B13"/>
    <mergeCell ref="A8:B9"/>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workbookViewId="0">
      <selection activeCell="T12" sqref="T12"/>
    </sheetView>
  </sheetViews>
  <sheetFormatPr defaultColWidth="9" defaultRowHeight="13.5" outlineLevelCol="7"/>
  <cols>
    <col min="1" max="1" width="12.35" customWidth="1"/>
    <col min="2" max="2" width="12.55" customWidth="1"/>
    <col min="3" max="3" width="16.2666666666667" customWidth="1"/>
    <col min="4" max="5" width="13.6833333333333" customWidth="1"/>
    <col min="6" max="7" width="11.225" customWidth="1"/>
    <col min="8" max="8" width="15.0083333333333" customWidth="1"/>
  </cols>
  <sheetData>
    <row r="1" ht="42.95" customHeight="1" spans="1:8">
      <c r="A1" s="24" t="s">
        <v>294</v>
      </c>
      <c r="B1" s="24"/>
      <c r="C1" s="24"/>
      <c r="D1" s="24"/>
      <c r="E1" s="24"/>
      <c r="F1" s="24"/>
      <c r="G1" s="24"/>
      <c r="H1" s="24"/>
    </row>
    <row r="2" ht="21" customHeight="1" spans="1:8">
      <c r="A2" s="2" t="s">
        <v>204</v>
      </c>
      <c r="B2" s="2"/>
      <c r="C2" s="2"/>
      <c r="D2" s="2"/>
      <c r="E2" s="2"/>
      <c r="F2" s="2"/>
      <c r="G2" s="2"/>
      <c r="H2" s="2"/>
    </row>
    <row r="3" ht="35" customHeight="1" spans="1:8">
      <c r="A3" s="3" t="s">
        <v>7</v>
      </c>
      <c r="B3" s="3"/>
      <c r="C3" s="3" t="s">
        <v>295</v>
      </c>
      <c r="D3" s="3"/>
      <c r="E3" s="3"/>
      <c r="F3" s="3"/>
      <c r="G3" s="3"/>
      <c r="H3" s="3"/>
    </row>
    <row r="4" ht="35" customHeight="1" spans="1:8">
      <c r="A4" s="3" t="s">
        <v>132</v>
      </c>
      <c r="B4" s="3"/>
      <c r="C4" s="4" t="s">
        <v>30</v>
      </c>
      <c r="D4" s="4"/>
      <c r="E4" s="4"/>
      <c r="F4" s="3" t="s">
        <v>133</v>
      </c>
      <c r="G4" s="3"/>
      <c r="H4" s="3" t="s">
        <v>30</v>
      </c>
    </row>
    <row r="5" ht="35" customHeight="1" spans="1:8">
      <c r="A5" s="3" t="s">
        <v>134</v>
      </c>
      <c r="B5" s="3"/>
      <c r="C5" s="4" t="s">
        <v>206</v>
      </c>
      <c r="D5" s="4"/>
      <c r="E5" s="4"/>
      <c r="F5" s="4"/>
      <c r="G5" s="4"/>
      <c r="H5" s="4"/>
    </row>
    <row r="6" ht="35" customHeight="1" spans="1:8">
      <c r="A6" s="3" t="s">
        <v>136</v>
      </c>
      <c r="B6" s="3"/>
      <c r="C6" s="4" t="s">
        <v>296</v>
      </c>
      <c r="D6" s="4"/>
      <c r="E6" s="4"/>
      <c r="F6" s="4"/>
      <c r="G6" s="4"/>
      <c r="H6" s="4"/>
    </row>
    <row r="7" ht="35" customHeight="1" spans="1:8">
      <c r="A7" s="3" t="s">
        <v>138</v>
      </c>
      <c r="B7" s="3"/>
      <c r="C7" s="4" t="s">
        <v>297</v>
      </c>
      <c r="D7" s="4"/>
      <c r="E7" s="4"/>
      <c r="F7" s="4"/>
      <c r="G7" s="4"/>
      <c r="H7" s="4"/>
    </row>
    <row r="8" ht="36" customHeight="1" spans="1:8">
      <c r="A8" s="5" t="s">
        <v>140</v>
      </c>
      <c r="B8" s="6"/>
      <c r="C8" s="3"/>
      <c r="D8" s="3" t="s">
        <v>70</v>
      </c>
      <c r="E8" s="3" t="s">
        <v>71</v>
      </c>
      <c r="F8" s="3" t="s">
        <v>72</v>
      </c>
      <c r="G8" s="5" t="s">
        <v>141</v>
      </c>
      <c r="H8" s="6"/>
    </row>
    <row r="9" ht="36" customHeight="1" spans="1:8">
      <c r="A9" s="7"/>
      <c r="B9" s="8"/>
      <c r="C9" s="3" t="s">
        <v>142</v>
      </c>
      <c r="D9" s="25">
        <v>1200</v>
      </c>
      <c r="E9" s="25">
        <v>415.5</v>
      </c>
      <c r="F9" s="26">
        <f>E9/D9</f>
        <v>0.34625</v>
      </c>
      <c r="G9" s="25">
        <f>F9*20</f>
        <v>6.925</v>
      </c>
      <c r="H9" s="25"/>
    </row>
    <row r="10" ht="38" customHeight="1" spans="1:8">
      <c r="A10" s="10" t="s">
        <v>143</v>
      </c>
      <c r="B10" s="3" t="s">
        <v>79</v>
      </c>
      <c r="C10" s="3" t="s">
        <v>80</v>
      </c>
      <c r="D10" s="3" t="s">
        <v>81</v>
      </c>
      <c r="E10" s="3"/>
      <c r="F10" s="3" t="s">
        <v>82</v>
      </c>
      <c r="G10" s="3" t="s">
        <v>83</v>
      </c>
      <c r="H10" s="3" t="s">
        <v>73</v>
      </c>
    </row>
    <row r="11" ht="38" customHeight="1" spans="1:8">
      <c r="A11" s="11"/>
      <c r="B11" s="3" t="s">
        <v>257</v>
      </c>
      <c r="C11" s="3" t="s">
        <v>85</v>
      </c>
      <c r="D11" s="21" t="s">
        <v>211</v>
      </c>
      <c r="E11" s="22"/>
      <c r="F11" s="3" t="s">
        <v>87</v>
      </c>
      <c r="G11" s="3" t="s">
        <v>87</v>
      </c>
      <c r="H11" s="3">
        <v>20</v>
      </c>
    </row>
    <row r="12" ht="35" customHeight="1" spans="1:8">
      <c r="A12" s="11"/>
      <c r="B12" s="3" t="s">
        <v>19</v>
      </c>
      <c r="C12" s="27" t="s">
        <v>212</v>
      </c>
      <c r="D12" s="3" t="s">
        <v>298</v>
      </c>
      <c r="E12" s="3"/>
      <c r="F12" s="3" t="s">
        <v>299</v>
      </c>
      <c r="G12" s="3" t="s">
        <v>299</v>
      </c>
      <c r="H12" s="3">
        <v>8</v>
      </c>
    </row>
    <row r="13" ht="56" customHeight="1" spans="1:8">
      <c r="A13" s="11"/>
      <c r="B13" s="3"/>
      <c r="C13" s="27" t="s">
        <v>212</v>
      </c>
      <c r="D13" s="3" t="s">
        <v>300</v>
      </c>
      <c r="E13" s="3"/>
      <c r="F13" s="3" t="s">
        <v>301</v>
      </c>
      <c r="G13" s="17" t="s">
        <v>301</v>
      </c>
      <c r="H13" s="3">
        <v>6</v>
      </c>
    </row>
    <row r="14" ht="22" customHeight="1" spans="1:8">
      <c r="A14" s="11"/>
      <c r="B14" s="3"/>
      <c r="C14" s="27" t="s">
        <v>94</v>
      </c>
      <c r="D14" s="3" t="s">
        <v>302</v>
      </c>
      <c r="E14" s="3"/>
      <c r="F14" s="28" t="s">
        <v>303</v>
      </c>
      <c r="G14" s="9">
        <v>0.93</v>
      </c>
      <c r="H14" s="3">
        <v>6</v>
      </c>
    </row>
    <row r="15" ht="41" customHeight="1" spans="1:8">
      <c r="A15" s="11"/>
      <c r="B15" s="10" t="s">
        <v>20</v>
      </c>
      <c r="C15" s="3" t="s">
        <v>219</v>
      </c>
      <c r="D15" s="3" t="s">
        <v>304</v>
      </c>
      <c r="E15" s="3"/>
      <c r="F15" s="3" t="s">
        <v>305</v>
      </c>
      <c r="G15" s="3" t="s">
        <v>305</v>
      </c>
      <c r="H15" s="3">
        <v>30</v>
      </c>
    </row>
    <row r="16" ht="39" customHeight="1" spans="1:8">
      <c r="A16" s="11"/>
      <c r="B16" s="3" t="s">
        <v>21</v>
      </c>
      <c r="C16" s="3" t="s">
        <v>158</v>
      </c>
      <c r="D16" s="3" t="s">
        <v>306</v>
      </c>
      <c r="E16" s="3"/>
      <c r="F16" s="29" t="s">
        <v>223</v>
      </c>
      <c r="G16" s="9">
        <v>0.95</v>
      </c>
      <c r="H16" s="3">
        <v>10</v>
      </c>
    </row>
    <row r="17" ht="30" customHeight="1" spans="1:8">
      <c r="A17" s="3" t="s">
        <v>122</v>
      </c>
      <c r="B17" s="25">
        <f>SUM(H12:H16)+G9+H11</f>
        <v>86.925</v>
      </c>
      <c r="C17" s="25"/>
      <c r="D17" s="25"/>
      <c r="E17" s="25"/>
      <c r="F17" s="25"/>
      <c r="G17" s="25"/>
      <c r="H17" s="25"/>
    </row>
    <row r="18" ht="47" customHeight="1" spans="1:8">
      <c r="A18" s="3" t="s">
        <v>160</v>
      </c>
      <c r="B18" s="3"/>
      <c r="C18" s="4" t="s">
        <v>124</v>
      </c>
      <c r="D18" s="4"/>
      <c r="E18" s="4"/>
      <c r="F18" s="4"/>
      <c r="G18" s="4"/>
      <c r="H18" s="4"/>
    </row>
    <row r="19" ht="68" customHeight="1" spans="1:8">
      <c r="A19" s="3" t="s">
        <v>162</v>
      </c>
      <c r="B19" s="3"/>
      <c r="C19" s="4" t="s">
        <v>126</v>
      </c>
      <c r="D19" s="4"/>
      <c r="E19" s="4"/>
      <c r="F19" s="4"/>
      <c r="G19" s="4"/>
      <c r="H19" s="4"/>
    </row>
    <row r="20" ht="48" customHeight="1" spans="1:8">
      <c r="A20" s="3" t="s">
        <v>127</v>
      </c>
      <c r="B20" s="3"/>
      <c r="C20" s="3" t="s">
        <v>163</v>
      </c>
      <c r="D20" s="3"/>
      <c r="E20" s="3"/>
      <c r="F20" s="3"/>
      <c r="G20" s="3"/>
      <c r="H20" s="3"/>
    </row>
    <row r="21" ht="117" customHeight="1" spans="1:8">
      <c r="A21" s="12" t="s">
        <v>129</v>
      </c>
      <c r="B21" s="13"/>
      <c r="C21" s="13"/>
      <c r="D21" s="13"/>
      <c r="E21" s="13"/>
      <c r="F21" s="13"/>
      <c r="G21" s="13"/>
      <c r="H21" s="13"/>
    </row>
  </sheetData>
  <mergeCells count="33">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2:E12"/>
    <mergeCell ref="D13:E13"/>
    <mergeCell ref="D14:E14"/>
    <mergeCell ref="D15:E15"/>
    <mergeCell ref="D16:E16"/>
    <mergeCell ref="B17:H17"/>
    <mergeCell ref="A18:B18"/>
    <mergeCell ref="C18:H18"/>
    <mergeCell ref="A19:B19"/>
    <mergeCell ref="C19:H19"/>
    <mergeCell ref="A20:B20"/>
    <mergeCell ref="C20:H20"/>
    <mergeCell ref="A21:H21"/>
    <mergeCell ref="A10:A16"/>
    <mergeCell ref="B12:B14"/>
    <mergeCell ref="A8:B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2"/>
  <sheetViews>
    <sheetView workbookViewId="0">
      <selection activeCell="K14" sqref="K14"/>
    </sheetView>
  </sheetViews>
  <sheetFormatPr defaultColWidth="9" defaultRowHeight="13.5" outlineLevelCol="7"/>
  <cols>
    <col min="4" max="4" width="9.75" customWidth="1"/>
    <col min="5" max="5" width="9.88333333333333" customWidth="1"/>
    <col min="6" max="6" width="11.3833333333333" customWidth="1"/>
    <col min="7" max="7" width="11" customWidth="1"/>
    <col min="8" max="8" width="15.3833333333333" customWidth="1"/>
  </cols>
  <sheetData>
    <row r="1" ht="42.95" customHeight="1" spans="1:8">
      <c r="A1" s="1" t="s">
        <v>307</v>
      </c>
      <c r="B1" s="1"/>
      <c r="C1" s="1"/>
      <c r="D1" s="1"/>
      <c r="E1" s="1"/>
      <c r="F1" s="1"/>
      <c r="G1" s="1"/>
      <c r="H1" s="1"/>
    </row>
    <row r="2" ht="21" customHeight="1" spans="1:8">
      <c r="A2" s="2" t="s">
        <v>176</v>
      </c>
      <c r="B2" s="2"/>
      <c r="C2" s="2"/>
      <c r="D2" s="2"/>
      <c r="E2" s="2"/>
      <c r="F2" s="2"/>
      <c r="G2" s="2"/>
      <c r="H2" s="2"/>
    </row>
    <row r="3" ht="30" customHeight="1" spans="1:8">
      <c r="A3" s="3" t="s">
        <v>7</v>
      </c>
      <c r="B3" s="3"/>
      <c r="C3" s="3" t="s">
        <v>51</v>
      </c>
      <c r="D3" s="3"/>
      <c r="E3" s="3"/>
      <c r="F3" s="3"/>
      <c r="G3" s="3"/>
      <c r="H3" s="3"/>
    </row>
    <row r="4" ht="30" customHeight="1" spans="1:8">
      <c r="A4" s="3" t="s">
        <v>132</v>
      </c>
      <c r="B4" s="3"/>
      <c r="C4" s="4" t="s">
        <v>30</v>
      </c>
      <c r="D4" s="4"/>
      <c r="E4" s="4"/>
      <c r="F4" s="3" t="s">
        <v>133</v>
      </c>
      <c r="G4" s="3"/>
      <c r="H4" s="3" t="s">
        <v>40</v>
      </c>
    </row>
    <row r="5" ht="30" customHeight="1" spans="1:8">
      <c r="A5" s="3" t="s">
        <v>134</v>
      </c>
      <c r="B5" s="3"/>
      <c r="C5" s="4" t="s">
        <v>135</v>
      </c>
      <c r="D5" s="4"/>
      <c r="E5" s="4"/>
      <c r="F5" s="4"/>
      <c r="G5" s="4"/>
      <c r="H5" s="4"/>
    </row>
    <row r="6" ht="30" customHeight="1" spans="1:8">
      <c r="A6" s="3" t="s">
        <v>136</v>
      </c>
      <c r="B6" s="3"/>
      <c r="C6" s="4" t="s">
        <v>308</v>
      </c>
      <c r="D6" s="4"/>
      <c r="E6" s="4"/>
      <c r="F6" s="4"/>
      <c r="G6" s="4"/>
      <c r="H6" s="4"/>
    </row>
    <row r="7" ht="30" customHeight="1" spans="1:8">
      <c r="A7" s="3" t="s">
        <v>138</v>
      </c>
      <c r="B7" s="3"/>
      <c r="C7" s="4" t="s">
        <v>309</v>
      </c>
      <c r="D7" s="4"/>
      <c r="E7" s="4"/>
      <c r="F7" s="4"/>
      <c r="G7" s="4"/>
      <c r="H7" s="4"/>
    </row>
    <row r="8" ht="30" customHeight="1" spans="1:8">
      <c r="A8" s="5" t="s">
        <v>140</v>
      </c>
      <c r="B8" s="6"/>
      <c r="C8" s="3"/>
      <c r="D8" s="3" t="s">
        <v>70</v>
      </c>
      <c r="E8" s="3" t="s">
        <v>71</v>
      </c>
      <c r="F8" s="3" t="s">
        <v>72</v>
      </c>
      <c r="G8" s="5" t="s">
        <v>141</v>
      </c>
      <c r="H8" s="6"/>
    </row>
    <row r="9" ht="30" customHeight="1" spans="1:8">
      <c r="A9" s="7"/>
      <c r="B9" s="8"/>
      <c r="C9" s="3" t="s">
        <v>142</v>
      </c>
      <c r="D9" s="3">
        <v>884.13</v>
      </c>
      <c r="E9" s="3">
        <v>863.28</v>
      </c>
      <c r="F9" s="15">
        <v>0.9764</v>
      </c>
      <c r="G9" s="16">
        <f>20*F9</f>
        <v>19.528</v>
      </c>
      <c r="H9" s="16"/>
    </row>
    <row r="10" ht="30" customHeight="1" spans="1:8">
      <c r="A10" s="10" t="s">
        <v>143</v>
      </c>
      <c r="B10" s="3" t="s">
        <v>79</v>
      </c>
      <c r="C10" s="3" t="s">
        <v>80</v>
      </c>
      <c r="D10" s="3" t="s">
        <v>81</v>
      </c>
      <c r="E10" s="3"/>
      <c r="F10" s="3" t="s">
        <v>82</v>
      </c>
      <c r="G10" s="3" t="s">
        <v>83</v>
      </c>
      <c r="H10" s="3" t="s">
        <v>73</v>
      </c>
    </row>
    <row r="11" ht="30" customHeight="1" spans="1:8">
      <c r="A11" s="11"/>
      <c r="B11" s="3" t="s">
        <v>18</v>
      </c>
      <c r="C11" s="10" t="s">
        <v>85</v>
      </c>
      <c r="D11" s="3" t="s">
        <v>310</v>
      </c>
      <c r="E11" s="3"/>
      <c r="F11" s="3" t="s">
        <v>311</v>
      </c>
      <c r="G11" s="3" t="s">
        <v>311</v>
      </c>
      <c r="H11" s="3">
        <v>10</v>
      </c>
    </row>
    <row r="12" ht="30" customHeight="1" spans="1:8">
      <c r="A12" s="11"/>
      <c r="B12" s="3"/>
      <c r="C12" s="20"/>
      <c r="D12" s="3" t="s">
        <v>312</v>
      </c>
      <c r="E12" s="3"/>
      <c r="F12" s="3" t="s">
        <v>313</v>
      </c>
      <c r="G12" s="3" t="s">
        <v>313</v>
      </c>
      <c r="H12" s="3">
        <v>10</v>
      </c>
    </row>
    <row r="13" ht="30" customHeight="1" spans="1:8">
      <c r="A13" s="11"/>
      <c r="B13" s="3" t="s">
        <v>19</v>
      </c>
      <c r="C13" s="3" t="s">
        <v>89</v>
      </c>
      <c r="D13" s="3" t="s">
        <v>314</v>
      </c>
      <c r="E13" s="3"/>
      <c r="F13" s="3">
        <v>765</v>
      </c>
      <c r="G13" s="3">
        <v>765</v>
      </c>
      <c r="H13" s="3">
        <v>6</v>
      </c>
    </row>
    <row r="14" ht="30" customHeight="1" spans="1:8">
      <c r="A14" s="11"/>
      <c r="B14" s="3"/>
      <c r="C14" s="3" t="s">
        <v>94</v>
      </c>
      <c r="D14" s="3" t="s">
        <v>315</v>
      </c>
      <c r="E14" s="3"/>
      <c r="F14" s="3" t="s">
        <v>316</v>
      </c>
      <c r="G14" s="3" t="s">
        <v>316</v>
      </c>
      <c r="H14" s="3">
        <v>6</v>
      </c>
    </row>
    <row r="15" ht="30" customHeight="1" spans="1:8">
      <c r="A15" s="11"/>
      <c r="B15" s="3"/>
      <c r="C15" s="3" t="s">
        <v>151</v>
      </c>
      <c r="D15" s="3" t="s">
        <v>317</v>
      </c>
      <c r="E15" s="3"/>
      <c r="F15" s="9">
        <v>1</v>
      </c>
      <c r="G15" s="9">
        <v>1</v>
      </c>
      <c r="H15" s="23">
        <v>8</v>
      </c>
    </row>
    <row r="16" ht="30" customHeight="1" spans="1:8">
      <c r="A16" s="11"/>
      <c r="B16" s="3" t="s">
        <v>20</v>
      </c>
      <c r="C16" s="3" t="s">
        <v>155</v>
      </c>
      <c r="D16" s="3" t="s">
        <v>318</v>
      </c>
      <c r="E16" s="3"/>
      <c r="F16" s="3" t="s">
        <v>157</v>
      </c>
      <c r="G16" s="3" t="s">
        <v>157</v>
      </c>
      <c r="H16" s="3">
        <v>30</v>
      </c>
    </row>
    <row r="17" ht="42" customHeight="1" spans="1:8">
      <c r="A17" s="11"/>
      <c r="B17" s="3" t="s">
        <v>21</v>
      </c>
      <c r="C17" s="3" t="s">
        <v>201</v>
      </c>
      <c r="D17" s="3" t="s">
        <v>319</v>
      </c>
      <c r="E17" s="3"/>
      <c r="F17" s="3" t="s">
        <v>103</v>
      </c>
      <c r="G17" s="3" t="s">
        <v>103</v>
      </c>
      <c r="H17" s="3">
        <v>9</v>
      </c>
    </row>
    <row r="18" ht="30" customHeight="1" spans="1:8">
      <c r="A18" s="3" t="s">
        <v>122</v>
      </c>
      <c r="B18" s="3">
        <v>98.53</v>
      </c>
      <c r="C18" s="3"/>
      <c r="D18" s="3"/>
      <c r="E18" s="3"/>
      <c r="F18" s="3"/>
      <c r="G18" s="3"/>
      <c r="H18" s="3"/>
    </row>
    <row r="19" ht="180" customHeight="1" spans="1:8">
      <c r="A19" s="3" t="s">
        <v>160</v>
      </c>
      <c r="B19" s="3"/>
      <c r="C19" s="4" t="s">
        <v>161</v>
      </c>
      <c r="D19" s="4"/>
      <c r="E19" s="4"/>
      <c r="F19" s="4"/>
      <c r="G19" s="4"/>
      <c r="H19" s="4"/>
    </row>
    <row r="20" ht="180" customHeight="1" spans="1:8">
      <c r="A20" s="3" t="s">
        <v>162</v>
      </c>
      <c r="B20" s="3"/>
      <c r="C20" s="4" t="s">
        <v>161</v>
      </c>
      <c r="D20" s="4"/>
      <c r="E20" s="4"/>
      <c r="F20" s="4"/>
      <c r="G20" s="4"/>
      <c r="H20" s="4"/>
    </row>
    <row r="21" ht="180" customHeight="1" spans="1:8">
      <c r="A21" s="3" t="s">
        <v>127</v>
      </c>
      <c r="B21" s="3"/>
      <c r="C21" s="3" t="s">
        <v>163</v>
      </c>
      <c r="D21" s="3"/>
      <c r="E21" s="3"/>
      <c r="F21" s="3"/>
      <c r="G21" s="3"/>
      <c r="H21" s="3"/>
    </row>
    <row r="22" ht="134.1" customHeight="1" spans="1:8">
      <c r="A22" s="12" t="s">
        <v>129</v>
      </c>
      <c r="B22" s="13"/>
      <c r="C22" s="13"/>
      <c r="D22" s="13"/>
      <c r="E22" s="13"/>
      <c r="F22" s="13"/>
      <c r="G22" s="13"/>
      <c r="H22" s="13"/>
    </row>
  </sheetData>
  <mergeCells count="36">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2:E12"/>
    <mergeCell ref="D13:E13"/>
    <mergeCell ref="D14:E14"/>
    <mergeCell ref="D15:E15"/>
    <mergeCell ref="D16:E16"/>
    <mergeCell ref="D17:E17"/>
    <mergeCell ref="B18:H18"/>
    <mergeCell ref="A19:B19"/>
    <mergeCell ref="C19:H19"/>
    <mergeCell ref="A20:B20"/>
    <mergeCell ref="C20:H20"/>
    <mergeCell ref="A21:B21"/>
    <mergeCell ref="C21:H21"/>
    <mergeCell ref="A22:H22"/>
    <mergeCell ref="A10:A17"/>
    <mergeCell ref="B11:B12"/>
    <mergeCell ref="B13:B15"/>
    <mergeCell ref="C11:C12"/>
    <mergeCell ref="A8:B9"/>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
  <sheetViews>
    <sheetView workbookViewId="0">
      <selection activeCell="A1" sqref="$A1:$XFD1048576"/>
    </sheetView>
  </sheetViews>
  <sheetFormatPr defaultColWidth="9" defaultRowHeight="13.5" outlineLevelCol="7"/>
  <cols>
    <col min="4" max="4" width="9.75" customWidth="1"/>
    <col min="5" max="5" width="9.875" customWidth="1"/>
    <col min="6" max="6" width="11.375" customWidth="1"/>
    <col min="7" max="7" width="11" customWidth="1"/>
    <col min="8" max="8" width="15.375" customWidth="1"/>
  </cols>
  <sheetData>
    <row r="1" ht="42.95" customHeight="1" spans="1:8">
      <c r="A1" s="1" t="s">
        <v>320</v>
      </c>
      <c r="B1" s="1"/>
      <c r="C1" s="1"/>
      <c r="D1" s="1"/>
      <c r="E1" s="1"/>
      <c r="F1" s="1"/>
      <c r="G1" s="1"/>
      <c r="H1" s="1"/>
    </row>
    <row r="2" ht="21" customHeight="1" spans="1:8">
      <c r="A2" s="2" t="s">
        <v>227</v>
      </c>
      <c r="B2" s="2"/>
      <c r="C2" s="2"/>
      <c r="D2" s="2"/>
      <c r="E2" s="2"/>
      <c r="F2" s="2"/>
      <c r="G2" s="2"/>
      <c r="H2" s="2"/>
    </row>
    <row r="3" ht="30" customHeight="1" spans="1:8">
      <c r="A3" s="3" t="s">
        <v>7</v>
      </c>
      <c r="B3" s="3"/>
      <c r="C3" s="3" t="s">
        <v>52</v>
      </c>
      <c r="D3" s="3"/>
      <c r="E3" s="3"/>
      <c r="F3" s="3"/>
      <c r="G3" s="3"/>
      <c r="H3" s="3"/>
    </row>
    <row r="4" ht="30" customHeight="1" spans="1:8">
      <c r="A4" s="3" t="s">
        <v>132</v>
      </c>
      <c r="B4" s="3"/>
      <c r="C4" s="4" t="s">
        <v>30</v>
      </c>
      <c r="D4" s="4"/>
      <c r="E4" s="4"/>
      <c r="F4" s="3" t="s">
        <v>133</v>
      </c>
      <c r="G4" s="3"/>
      <c r="H4" s="3" t="s">
        <v>228</v>
      </c>
    </row>
    <row r="5" ht="30" customHeight="1" spans="1:8">
      <c r="A5" s="3" t="s">
        <v>134</v>
      </c>
      <c r="B5" s="3"/>
      <c r="C5" s="4" t="s">
        <v>135</v>
      </c>
      <c r="D5" s="4"/>
      <c r="E5" s="4"/>
      <c r="F5" s="4"/>
      <c r="G5" s="4"/>
      <c r="H5" s="4"/>
    </row>
    <row r="6" ht="30" customHeight="1" spans="1:8">
      <c r="A6" s="3" t="s">
        <v>136</v>
      </c>
      <c r="B6" s="3"/>
      <c r="C6" s="4" t="s">
        <v>137</v>
      </c>
      <c r="D6" s="4"/>
      <c r="E6" s="4"/>
      <c r="F6" s="4"/>
      <c r="G6" s="4"/>
      <c r="H6" s="4"/>
    </row>
    <row r="7" ht="30" customHeight="1" spans="1:8">
      <c r="A7" s="3" t="s">
        <v>138</v>
      </c>
      <c r="B7" s="3"/>
      <c r="C7" s="4" t="s">
        <v>139</v>
      </c>
      <c r="D7" s="4"/>
      <c r="E7" s="4"/>
      <c r="F7" s="4"/>
      <c r="G7" s="4"/>
      <c r="H7" s="4"/>
    </row>
    <row r="8" ht="30" customHeight="1" spans="1:8">
      <c r="A8" s="5" t="s">
        <v>140</v>
      </c>
      <c r="B8" s="6"/>
      <c r="C8" s="3"/>
      <c r="D8" s="3" t="s">
        <v>70</v>
      </c>
      <c r="E8" s="3" t="s">
        <v>71</v>
      </c>
      <c r="F8" s="3" t="s">
        <v>72</v>
      </c>
      <c r="G8" s="5" t="s">
        <v>141</v>
      </c>
      <c r="H8" s="6"/>
    </row>
    <row r="9" ht="30" customHeight="1" spans="1:8">
      <c r="A9" s="7"/>
      <c r="B9" s="8"/>
      <c r="C9" s="3" t="s">
        <v>142</v>
      </c>
      <c r="D9" s="3">
        <v>44.98</v>
      </c>
      <c r="E9" s="3">
        <v>44.98</v>
      </c>
      <c r="F9" s="9">
        <v>1</v>
      </c>
      <c r="G9" s="3">
        <v>20</v>
      </c>
      <c r="H9" s="3"/>
    </row>
    <row r="10" ht="30" customHeight="1" spans="1:8">
      <c r="A10" s="10" t="s">
        <v>143</v>
      </c>
      <c r="B10" s="3" t="s">
        <v>79</v>
      </c>
      <c r="C10" s="3" t="s">
        <v>80</v>
      </c>
      <c r="D10" s="3" t="s">
        <v>81</v>
      </c>
      <c r="E10" s="3"/>
      <c r="F10" s="3" t="s">
        <v>82</v>
      </c>
      <c r="G10" s="3" t="s">
        <v>83</v>
      </c>
      <c r="H10" s="3" t="s">
        <v>73</v>
      </c>
    </row>
    <row r="11" ht="30" customHeight="1" spans="1:8">
      <c r="A11" s="11"/>
      <c r="B11" s="3" t="s">
        <v>18</v>
      </c>
      <c r="C11" s="3" t="s">
        <v>85</v>
      </c>
      <c r="D11" s="3" t="s">
        <v>321</v>
      </c>
      <c r="E11" s="3"/>
      <c r="F11" s="3" t="s">
        <v>322</v>
      </c>
      <c r="G11" s="3" t="s">
        <v>322</v>
      </c>
      <c r="H11" s="3">
        <v>20</v>
      </c>
    </row>
    <row r="12" ht="30" customHeight="1" spans="1:8">
      <c r="A12" s="11"/>
      <c r="B12" s="3" t="s">
        <v>19</v>
      </c>
      <c r="C12" s="3" t="s">
        <v>89</v>
      </c>
      <c r="D12" s="3" t="s">
        <v>323</v>
      </c>
      <c r="E12" s="3"/>
      <c r="F12" s="3">
        <v>6322</v>
      </c>
      <c r="G12" s="3">
        <v>6322</v>
      </c>
      <c r="H12" s="3">
        <v>10</v>
      </c>
    </row>
    <row r="13" ht="30" customHeight="1" spans="1:8">
      <c r="A13" s="11"/>
      <c r="B13" s="3"/>
      <c r="C13" s="3" t="s">
        <v>94</v>
      </c>
      <c r="D13" s="3" t="s">
        <v>324</v>
      </c>
      <c r="E13" s="3"/>
      <c r="F13" s="9">
        <v>1</v>
      </c>
      <c r="G13" s="9">
        <v>1</v>
      </c>
      <c r="H13" s="3">
        <v>10</v>
      </c>
    </row>
    <row r="14" ht="30" customHeight="1" spans="1:8">
      <c r="A14" s="11"/>
      <c r="B14" s="3" t="s">
        <v>20</v>
      </c>
      <c r="C14" s="3" t="s">
        <v>98</v>
      </c>
      <c r="D14" s="3" t="s">
        <v>325</v>
      </c>
      <c r="E14" s="3"/>
      <c r="F14" s="3" t="s">
        <v>157</v>
      </c>
      <c r="G14" s="3" t="s">
        <v>157</v>
      </c>
      <c r="H14" s="3">
        <v>30</v>
      </c>
    </row>
    <row r="15" ht="43" customHeight="1" spans="1:8">
      <c r="A15" s="11"/>
      <c r="B15" s="3" t="s">
        <v>21</v>
      </c>
      <c r="C15" s="3" t="s">
        <v>158</v>
      </c>
      <c r="D15" s="3" t="s">
        <v>326</v>
      </c>
      <c r="E15" s="3"/>
      <c r="F15" s="3" t="s">
        <v>174</v>
      </c>
      <c r="G15" s="3" t="s">
        <v>174</v>
      </c>
      <c r="H15" s="3">
        <v>10</v>
      </c>
    </row>
    <row r="16" ht="30" customHeight="1" spans="1:8">
      <c r="A16" s="3" t="s">
        <v>122</v>
      </c>
      <c r="B16" s="3">
        <v>100</v>
      </c>
      <c r="C16" s="3"/>
      <c r="D16" s="3"/>
      <c r="E16" s="3"/>
      <c r="F16" s="3"/>
      <c r="G16" s="3"/>
      <c r="H16" s="3"/>
    </row>
    <row r="17" ht="180" customHeight="1" spans="1:8">
      <c r="A17" s="3" t="s">
        <v>160</v>
      </c>
      <c r="B17" s="3"/>
      <c r="C17" s="4" t="s">
        <v>161</v>
      </c>
      <c r="D17" s="4"/>
      <c r="E17" s="4"/>
      <c r="F17" s="4"/>
      <c r="G17" s="4"/>
      <c r="H17" s="4"/>
    </row>
    <row r="18" ht="180" customHeight="1" spans="1:8">
      <c r="A18" s="3" t="s">
        <v>162</v>
      </c>
      <c r="B18" s="3"/>
      <c r="C18" s="4" t="s">
        <v>161</v>
      </c>
      <c r="D18" s="4"/>
      <c r="E18" s="4"/>
      <c r="F18" s="4"/>
      <c r="G18" s="4"/>
      <c r="H18" s="4"/>
    </row>
    <row r="19" ht="180" customHeight="1" spans="1:8">
      <c r="A19" s="3" t="s">
        <v>127</v>
      </c>
      <c r="B19" s="3"/>
      <c r="C19" s="3" t="s">
        <v>163</v>
      </c>
      <c r="D19" s="3"/>
      <c r="E19" s="3"/>
      <c r="F19" s="3"/>
      <c r="G19" s="3"/>
      <c r="H19" s="3"/>
    </row>
    <row r="20" ht="134.1" customHeight="1" spans="1:8">
      <c r="A20" s="12" t="s">
        <v>129</v>
      </c>
      <c r="B20" s="13"/>
      <c r="C20" s="13"/>
      <c r="D20" s="13"/>
      <c r="E20" s="13"/>
      <c r="F20" s="13"/>
      <c r="G20" s="13"/>
      <c r="H20" s="13"/>
    </row>
  </sheetData>
  <mergeCells count="32">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2:E12"/>
    <mergeCell ref="D13:E13"/>
    <mergeCell ref="D14:E14"/>
    <mergeCell ref="D15:E15"/>
    <mergeCell ref="B16:H16"/>
    <mergeCell ref="A17:B17"/>
    <mergeCell ref="C17:H17"/>
    <mergeCell ref="A18:B18"/>
    <mergeCell ref="C18:H18"/>
    <mergeCell ref="A19:B19"/>
    <mergeCell ref="C19:H19"/>
    <mergeCell ref="A20:H20"/>
    <mergeCell ref="A10:A15"/>
    <mergeCell ref="B12:B13"/>
    <mergeCell ref="A8:B9"/>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4"/>
  <sheetViews>
    <sheetView workbookViewId="0">
      <selection activeCell="C5" sqref="C5:H5"/>
    </sheetView>
  </sheetViews>
  <sheetFormatPr defaultColWidth="9" defaultRowHeight="13.5" outlineLevelCol="7"/>
  <cols>
    <col min="4" max="4" width="9.75" customWidth="1"/>
    <col min="5" max="5" width="9.88333333333333" customWidth="1"/>
    <col min="6" max="6" width="11.3833333333333" customWidth="1"/>
    <col min="7" max="7" width="11" customWidth="1"/>
    <col min="8" max="8" width="15.3833333333333" customWidth="1"/>
  </cols>
  <sheetData>
    <row r="1" ht="42.95" customHeight="1" spans="1:8">
      <c r="A1" s="1" t="s">
        <v>327</v>
      </c>
      <c r="B1" s="1"/>
      <c r="C1" s="1"/>
      <c r="D1" s="1"/>
      <c r="E1" s="1"/>
      <c r="F1" s="1"/>
      <c r="G1" s="1"/>
      <c r="H1" s="1"/>
    </row>
    <row r="2" ht="21" customHeight="1" spans="1:8">
      <c r="A2" s="2" t="s">
        <v>176</v>
      </c>
      <c r="B2" s="2"/>
      <c r="C2" s="2"/>
      <c r="D2" s="2"/>
      <c r="E2" s="2"/>
      <c r="F2" s="2"/>
      <c r="G2" s="2"/>
      <c r="H2" s="2"/>
    </row>
    <row r="3" ht="30" customHeight="1" spans="1:8">
      <c r="A3" s="3" t="s">
        <v>7</v>
      </c>
      <c r="B3" s="3"/>
      <c r="C3" s="3" t="s">
        <v>53</v>
      </c>
      <c r="D3" s="3"/>
      <c r="E3" s="3"/>
      <c r="F3" s="3"/>
      <c r="G3" s="3"/>
      <c r="H3" s="3"/>
    </row>
    <row r="4" ht="30" customHeight="1" spans="1:8">
      <c r="A4" s="3" t="s">
        <v>132</v>
      </c>
      <c r="B4" s="3"/>
      <c r="C4" s="4" t="s">
        <v>30</v>
      </c>
      <c r="D4" s="4"/>
      <c r="E4" s="4"/>
      <c r="F4" s="3" t="s">
        <v>133</v>
      </c>
      <c r="G4" s="3"/>
      <c r="H4" s="3" t="s">
        <v>47</v>
      </c>
    </row>
    <row r="5" ht="30" customHeight="1" spans="1:8">
      <c r="A5" s="3" t="s">
        <v>134</v>
      </c>
      <c r="B5" s="3"/>
      <c r="C5" s="4" t="s">
        <v>135</v>
      </c>
      <c r="D5" s="4"/>
      <c r="E5" s="4"/>
      <c r="F5" s="4"/>
      <c r="G5" s="4"/>
      <c r="H5" s="4"/>
    </row>
    <row r="6" ht="30" customHeight="1" spans="1:8">
      <c r="A6" s="3" t="s">
        <v>136</v>
      </c>
      <c r="B6" s="3"/>
      <c r="C6" s="4" t="s">
        <v>137</v>
      </c>
      <c r="D6" s="4"/>
      <c r="E6" s="4"/>
      <c r="F6" s="4"/>
      <c r="G6" s="4"/>
      <c r="H6" s="4"/>
    </row>
    <row r="7" ht="30" customHeight="1" spans="1:8">
      <c r="A7" s="3" t="s">
        <v>138</v>
      </c>
      <c r="B7" s="3"/>
      <c r="C7" s="4" t="s">
        <v>178</v>
      </c>
      <c r="D7" s="4"/>
      <c r="E7" s="4"/>
      <c r="F7" s="4"/>
      <c r="G7" s="4"/>
      <c r="H7" s="4"/>
    </row>
    <row r="8" ht="30" customHeight="1" spans="1:8">
      <c r="A8" s="5" t="s">
        <v>140</v>
      </c>
      <c r="B8" s="6"/>
      <c r="C8" s="3"/>
      <c r="D8" s="3" t="s">
        <v>70</v>
      </c>
      <c r="E8" s="3" t="s">
        <v>71</v>
      </c>
      <c r="F8" s="3" t="s">
        <v>72</v>
      </c>
      <c r="G8" s="5" t="s">
        <v>141</v>
      </c>
      <c r="H8" s="6"/>
    </row>
    <row r="9" ht="30" customHeight="1" spans="1:8">
      <c r="A9" s="7"/>
      <c r="B9" s="8"/>
      <c r="C9" s="3" t="s">
        <v>142</v>
      </c>
      <c r="D9" s="3">
        <v>13.78</v>
      </c>
      <c r="E9" s="3">
        <v>0</v>
      </c>
      <c r="F9" s="9">
        <v>0</v>
      </c>
      <c r="G9" s="3">
        <v>0</v>
      </c>
      <c r="H9" s="3"/>
    </row>
    <row r="10" ht="30" customHeight="1" spans="1:8">
      <c r="A10" s="10" t="s">
        <v>143</v>
      </c>
      <c r="B10" s="3" t="s">
        <v>79</v>
      </c>
      <c r="C10" s="3" t="s">
        <v>80</v>
      </c>
      <c r="D10" s="3" t="s">
        <v>81</v>
      </c>
      <c r="E10" s="3"/>
      <c r="F10" s="3" t="s">
        <v>82</v>
      </c>
      <c r="G10" s="3" t="s">
        <v>83</v>
      </c>
      <c r="H10" s="3" t="s">
        <v>73</v>
      </c>
    </row>
    <row r="11" ht="30" customHeight="1" spans="1:8">
      <c r="A11" s="11"/>
      <c r="B11" s="3" t="s">
        <v>18</v>
      </c>
      <c r="C11" s="10" t="s">
        <v>85</v>
      </c>
      <c r="D11" s="3" t="s">
        <v>328</v>
      </c>
      <c r="E11" s="3"/>
      <c r="F11" s="3" t="s">
        <v>329</v>
      </c>
      <c r="G11" s="3" t="s">
        <v>329</v>
      </c>
      <c r="H11" s="3">
        <v>10</v>
      </c>
    </row>
    <row r="12" ht="30" customHeight="1" spans="1:8">
      <c r="A12" s="11"/>
      <c r="B12" s="3"/>
      <c r="C12" s="20"/>
      <c r="D12" s="3" t="s">
        <v>330</v>
      </c>
      <c r="E12" s="3"/>
      <c r="F12" s="3" t="s">
        <v>331</v>
      </c>
      <c r="G12" s="3" t="s">
        <v>331</v>
      </c>
      <c r="H12" s="3">
        <v>10</v>
      </c>
    </row>
    <row r="13" ht="30" customHeight="1" spans="1:8">
      <c r="A13" s="11"/>
      <c r="B13" s="3" t="s">
        <v>19</v>
      </c>
      <c r="C13" s="10" t="s">
        <v>89</v>
      </c>
      <c r="D13" s="3" t="s">
        <v>332</v>
      </c>
      <c r="E13" s="3"/>
      <c r="F13" s="3">
        <v>68</v>
      </c>
      <c r="G13" s="3">
        <v>68</v>
      </c>
      <c r="H13" s="3">
        <v>5</v>
      </c>
    </row>
    <row r="14" ht="30" customHeight="1" spans="1:8">
      <c r="A14" s="11"/>
      <c r="B14" s="3"/>
      <c r="C14" s="20"/>
      <c r="D14" s="3" t="s">
        <v>333</v>
      </c>
      <c r="E14" s="3"/>
      <c r="F14" s="3">
        <v>57334</v>
      </c>
      <c r="G14" s="3">
        <v>57334</v>
      </c>
      <c r="H14" s="3">
        <v>3</v>
      </c>
    </row>
    <row r="15" ht="30" customHeight="1" spans="1:8">
      <c r="A15" s="11"/>
      <c r="B15" s="3"/>
      <c r="C15" s="3" t="s">
        <v>94</v>
      </c>
      <c r="D15" s="3" t="s">
        <v>334</v>
      </c>
      <c r="E15" s="3"/>
      <c r="F15" s="9">
        <v>1</v>
      </c>
      <c r="G15" s="9">
        <v>1</v>
      </c>
      <c r="H15" s="3">
        <v>5</v>
      </c>
    </row>
    <row r="16" ht="30" customHeight="1" spans="1:8">
      <c r="A16" s="11"/>
      <c r="B16" s="3"/>
      <c r="C16" s="3" t="s">
        <v>151</v>
      </c>
      <c r="D16" s="3" t="s">
        <v>335</v>
      </c>
      <c r="E16" s="3"/>
      <c r="F16" s="3" t="s">
        <v>336</v>
      </c>
      <c r="G16" s="3" t="s">
        <v>336</v>
      </c>
      <c r="H16" s="3">
        <v>5</v>
      </c>
    </row>
    <row r="17" ht="30" customHeight="1" spans="1:8">
      <c r="A17" s="11"/>
      <c r="B17" s="3" t="s">
        <v>20</v>
      </c>
      <c r="C17" s="10" t="s">
        <v>98</v>
      </c>
      <c r="D17" s="3" t="s">
        <v>337</v>
      </c>
      <c r="E17" s="3"/>
      <c r="F17" s="3" t="s">
        <v>338</v>
      </c>
      <c r="G17" s="3" t="s">
        <v>338</v>
      </c>
      <c r="H17" s="3">
        <v>13</v>
      </c>
    </row>
    <row r="18" ht="30" customHeight="1" spans="1:8">
      <c r="A18" s="11"/>
      <c r="B18" s="3"/>
      <c r="C18" s="20"/>
      <c r="D18" s="3" t="s">
        <v>339</v>
      </c>
      <c r="E18" s="3"/>
      <c r="F18" s="3" t="s">
        <v>340</v>
      </c>
      <c r="G18" s="3" t="s">
        <v>340</v>
      </c>
      <c r="H18" s="3">
        <v>13</v>
      </c>
    </row>
    <row r="19" ht="30" customHeight="1" spans="1:8">
      <c r="A19" s="11"/>
      <c r="B19" s="3" t="s">
        <v>21</v>
      </c>
      <c r="C19" s="3" t="s">
        <v>158</v>
      </c>
      <c r="D19" s="3" t="s">
        <v>120</v>
      </c>
      <c r="E19" s="3"/>
      <c r="F19" s="3" t="s">
        <v>174</v>
      </c>
      <c r="G19" s="3" t="s">
        <v>174</v>
      </c>
      <c r="H19" s="3">
        <v>8</v>
      </c>
    </row>
    <row r="20" ht="30" customHeight="1" spans="1:8">
      <c r="A20" s="3" t="s">
        <v>122</v>
      </c>
      <c r="B20" s="3">
        <v>72</v>
      </c>
      <c r="C20" s="3"/>
      <c r="D20" s="3"/>
      <c r="E20" s="3"/>
      <c r="F20" s="3"/>
      <c r="G20" s="3"/>
      <c r="H20" s="3"/>
    </row>
    <row r="21" ht="180" customHeight="1" spans="1:8">
      <c r="A21" s="3" t="s">
        <v>160</v>
      </c>
      <c r="B21" s="3"/>
      <c r="C21" s="4"/>
      <c r="D21" s="4"/>
      <c r="E21" s="4"/>
      <c r="F21" s="4"/>
      <c r="G21" s="4"/>
      <c r="H21" s="4"/>
    </row>
    <row r="22" ht="180" customHeight="1" spans="1:8">
      <c r="A22" s="3" t="s">
        <v>162</v>
      </c>
      <c r="B22" s="3"/>
      <c r="C22" s="4"/>
      <c r="D22" s="4"/>
      <c r="E22" s="4"/>
      <c r="F22" s="4"/>
      <c r="G22" s="4"/>
      <c r="H22" s="4"/>
    </row>
    <row r="23" ht="180" customHeight="1" spans="1:8">
      <c r="A23" s="3" t="s">
        <v>127</v>
      </c>
      <c r="B23" s="3"/>
      <c r="C23" s="3" t="s">
        <v>163</v>
      </c>
      <c r="D23" s="3"/>
      <c r="E23" s="3"/>
      <c r="F23" s="3"/>
      <c r="G23" s="3"/>
      <c r="H23" s="3"/>
    </row>
    <row r="24" ht="134.1" customHeight="1" spans="1:8">
      <c r="A24" s="12" t="s">
        <v>129</v>
      </c>
      <c r="B24" s="13"/>
      <c r="C24" s="13"/>
      <c r="D24" s="13"/>
      <c r="E24" s="13"/>
      <c r="F24" s="13"/>
      <c r="G24" s="13"/>
      <c r="H24" s="13"/>
    </row>
  </sheetData>
  <mergeCells count="41">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2:E12"/>
    <mergeCell ref="D13:E13"/>
    <mergeCell ref="D14:E14"/>
    <mergeCell ref="D15:E15"/>
    <mergeCell ref="D16:E16"/>
    <mergeCell ref="D17:E17"/>
    <mergeCell ref="D18:E18"/>
    <mergeCell ref="D19:E19"/>
    <mergeCell ref="B20:H20"/>
    <mergeCell ref="A21:B21"/>
    <mergeCell ref="C21:H21"/>
    <mergeCell ref="A22:B22"/>
    <mergeCell ref="C22:H22"/>
    <mergeCell ref="A23:B23"/>
    <mergeCell ref="C23:H23"/>
    <mergeCell ref="A24:H24"/>
    <mergeCell ref="A10:A19"/>
    <mergeCell ref="B11:B12"/>
    <mergeCell ref="B13:B16"/>
    <mergeCell ref="B17:B18"/>
    <mergeCell ref="C11:C12"/>
    <mergeCell ref="C13:C14"/>
    <mergeCell ref="C17:C18"/>
    <mergeCell ref="A8:B9"/>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workbookViewId="0">
      <selection activeCell="J14" sqref="J14"/>
    </sheetView>
  </sheetViews>
  <sheetFormatPr defaultColWidth="9" defaultRowHeight="13.5" outlineLevelCol="7"/>
  <cols>
    <col min="4" max="4" width="9.75" customWidth="1"/>
    <col min="5" max="5" width="9.88333333333333" customWidth="1"/>
    <col min="6" max="6" width="11.3833333333333" customWidth="1"/>
    <col min="7" max="7" width="11" customWidth="1"/>
    <col min="8" max="8" width="15.3833333333333" customWidth="1"/>
  </cols>
  <sheetData>
    <row r="1" ht="42.95" customHeight="1" spans="1:8">
      <c r="A1" s="1" t="s">
        <v>164</v>
      </c>
      <c r="B1" s="1"/>
      <c r="C1" s="1"/>
      <c r="D1" s="1"/>
      <c r="E1" s="1"/>
      <c r="F1" s="1"/>
      <c r="G1" s="1"/>
      <c r="H1" s="1"/>
    </row>
    <row r="2" ht="21" customHeight="1" spans="1:8">
      <c r="A2" s="2" t="s">
        <v>341</v>
      </c>
      <c r="B2" s="2"/>
      <c r="C2" s="2"/>
      <c r="D2" s="2"/>
      <c r="E2" s="2"/>
      <c r="F2" s="2"/>
      <c r="G2" s="2"/>
      <c r="H2" s="2"/>
    </row>
    <row r="3" ht="30" customHeight="1" spans="1:8">
      <c r="A3" s="3" t="s">
        <v>7</v>
      </c>
      <c r="B3" s="3"/>
      <c r="C3" s="3" t="s">
        <v>54</v>
      </c>
      <c r="D3" s="3"/>
      <c r="E3" s="3"/>
      <c r="F3" s="3"/>
      <c r="G3" s="3"/>
      <c r="H3" s="3"/>
    </row>
    <row r="4" ht="30" customHeight="1" spans="1:8">
      <c r="A4" s="3" t="s">
        <v>132</v>
      </c>
      <c r="B4" s="3"/>
      <c r="C4" s="4" t="s">
        <v>30</v>
      </c>
      <c r="D4" s="4"/>
      <c r="E4" s="4"/>
      <c r="F4" s="3" t="s">
        <v>133</v>
      </c>
      <c r="G4" s="3"/>
      <c r="H4" s="3" t="s">
        <v>45</v>
      </c>
    </row>
    <row r="5" ht="30" customHeight="1" spans="1:8">
      <c r="A5" s="3" t="s">
        <v>134</v>
      </c>
      <c r="B5" s="3"/>
      <c r="C5" s="4" t="s">
        <v>135</v>
      </c>
      <c r="D5" s="4"/>
      <c r="E5" s="4"/>
      <c r="F5" s="4"/>
      <c r="G5" s="4"/>
      <c r="H5" s="4"/>
    </row>
    <row r="6" ht="30" customHeight="1" spans="1:8">
      <c r="A6" s="3" t="s">
        <v>136</v>
      </c>
      <c r="B6" s="3"/>
      <c r="C6" s="4" t="s">
        <v>137</v>
      </c>
      <c r="D6" s="4"/>
      <c r="E6" s="4"/>
      <c r="F6" s="4"/>
      <c r="G6" s="4"/>
      <c r="H6" s="4"/>
    </row>
    <row r="7" ht="30" customHeight="1" spans="1:8">
      <c r="A7" s="3" t="s">
        <v>138</v>
      </c>
      <c r="B7" s="3"/>
      <c r="C7" s="4" t="s">
        <v>139</v>
      </c>
      <c r="D7" s="4"/>
      <c r="E7" s="4"/>
      <c r="F7" s="4"/>
      <c r="G7" s="4"/>
      <c r="H7" s="4"/>
    </row>
    <row r="8" ht="30" customHeight="1" spans="1:8">
      <c r="A8" s="5" t="s">
        <v>140</v>
      </c>
      <c r="B8" s="6"/>
      <c r="C8" s="3"/>
      <c r="D8" s="3" t="s">
        <v>70</v>
      </c>
      <c r="E8" s="3" t="s">
        <v>71</v>
      </c>
      <c r="F8" s="3" t="s">
        <v>72</v>
      </c>
      <c r="G8" s="5" t="s">
        <v>141</v>
      </c>
      <c r="H8" s="6"/>
    </row>
    <row r="9" ht="30" customHeight="1" spans="1:8">
      <c r="A9" s="7"/>
      <c r="B9" s="8"/>
      <c r="C9" s="3" t="s">
        <v>142</v>
      </c>
      <c r="D9" s="3">
        <v>19.62</v>
      </c>
      <c r="E9" s="3">
        <v>10.8</v>
      </c>
      <c r="F9" s="15">
        <v>0.5505</v>
      </c>
      <c r="G9" s="3">
        <f>20*F9</f>
        <v>11.01</v>
      </c>
      <c r="H9" s="3"/>
    </row>
    <row r="10" ht="30" customHeight="1" spans="1:8">
      <c r="A10" s="10" t="s">
        <v>143</v>
      </c>
      <c r="B10" s="3" t="s">
        <v>79</v>
      </c>
      <c r="C10" s="3" t="s">
        <v>80</v>
      </c>
      <c r="D10" s="3" t="s">
        <v>81</v>
      </c>
      <c r="E10" s="3"/>
      <c r="F10" s="3" t="s">
        <v>82</v>
      </c>
      <c r="G10" s="3" t="s">
        <v>83</v>
      </c>
      <c r="H10" s="3" t="s">
        <v>73</v>
      </c>
    </row>
    <row r="11" ht="30" customHeight="1" spans="1:8">
      <c r="A11" s="11"/>
      <c r="B11" s="3" t="s">
        <v>18</v>
      </c>
      <c r="C11" s="3" t="s">
        <v>85</v>
      </c>
      <c r="D11" s="3" t="s">
        <v>342</v>
      </c>
      <c r="E11" s="3"/>
      <c r="F11" s="3" t="s">
        <v>343</v>
      </c>
      <c r="G11" s="3" t="s">
        <v>343</v>
      </c>
      <c r="H11" s="3">
        <v>20</v>
      </c>
    </row>
    <row r="12" ht="30" customHeight="1" spans="1:8">
      <c r="A12" s="11"/>
      <c r="B12" s="3" t="s">
        <v>19</v>
      </c>
      <c r="C12" s="3" t="s">
        <v>89</v>
      </c>
      <c r="D12" s="3" t="s">
        <v>344</v>
      </c>
      <c r="E12" s="3"/>
      <c r="F12" s="3">
        <v>18</v>
      </c>
      <c r="G12" s="3">
        <v>18</v>
      </c>
      <c r="H12" s="3">
        <v>10</v>
      </c>
    </row>
    <row r="13" ht="30" customHeight="1" spans="1:8">
      <c r="A13" s="11"/>
      <c r="B13" s="3"/>
      <c r="C13" s="3" t="s">
        <v>94</v>
      </c>
      <c r="D13" s="3" t="s">
        <v>345</v>
      </c>
      <c r="E13" s="3"/>
      <c r="F13" s="3">
        <v>0</v>
      </c>
      <c r="G13" s="3">
        <v>0</v>
      </c>
      <c r="H13" s="3">
        <v>10</v>
      </c>
    </row>
    <row r="14" ht="30" customHeight="1" spans="1:8">
      <c r="A14" s="11"/>
      <c r="B14" s="3" t="s">
        <v>20</v>
      </c>
      <c r="C14" s="3" t="s">
        <v>151</v>
      </c>
      <c r="D14" s="3" t="s">
        <v>346</v>
      </c>
      <c r="E14" s="3"/>
      <c r="F14" s="3" t="s">
        <v>218</v>
      </c>
      <c r="G14" s="3" t="s">
        <v>218</v>
      </c>
      <c r="H14" s="3">
        <v>15</v>
      </c>
    </row>
    <row r="15" ht="30" customHeight="1" spans="1:8">
      <c r="A15" s="11"/>
      <c r="B15" s="3"/>
      <c r="C15" s="3" t="s">
        <v>155</v>
      </c>
      <c r="D15" s="3" t="s">
        <v>347</v>
      </c>
      <c r="E15" s="3"/>
      <c r="F15" s="3" t="s">
        <v>348</v>
      </c>
      <c r="G15" s="3" t="s">
        <v>348</v>
      </c>
      <c r="H15" s="3">
        <v>15</v>
      </c>
    </row>
    <row r="16" ht="51" customHeight="1" spans="1:8">
      <c r="A16" s="11"/>
      <c r="B16" s="3" t="s">
        <v>21</v>
      </c>
      <c r="C16" s="3" t="s">
        <v>158</v>
      </c>
      <c r="D16" s="3" t="s">
        <v>349</v>
      </c>
      <c r="E16" s="3"/>
      <c r="F16" s="3" t="s">
        <v>103</v>
      </c>
      <c r="G16" s="3" t="s">
        <v>103</v>
      </c>
      <c r="H16" s="3">
        <v>9</v>
      </c>
    </row>
    <row r="17" ht="30" customHeight="1" spans="1:8">
      <c r="A17" s="3" t="s">
        <v>122</v>
      </c>
      <c r="B17" s="3">
        <v>90.01</v>
      </c>
      <c r="C17" s="3"/>
      <c r="D17" s="3"/>
      <c r="E17" s="3"/>
      <c r="F17" s="3"/>
      <c r="G17" s="3"/>
      <c r="H17" s="3"/>
    </row>
    <row r="18" ht="180" customHeight="1" spans="1:8">
      <c r="A18" s="3" t="s">
        <v>160</v>
      </c>
      <c r="B18" s="3"/>
      <c r="C18" s="4" t="s">
        <v>282</v>
      </c>
      <c r="D18" s="4"/>
      <c r="E18" s="4"/>
      <c r="F18" s="4"/>
      <c r="G18" s="4"/>
      <c r="H18" s="4"/>
    </row>
    <row r="19" ht="180" customHeight="1" spans="1:8">
      <c r="A19" s="3" t="s">
        <v>162</v>
      </c>
      <c r="B19" s="3"/>
      <c r="C19" s="4" t="s">
        <v>283</v>
      </c>
      <c r="D19" s="4"/>
      <c r="E19" s="4"/>
      <c r="F19" s="4"/>
      <c r="G19" s="4"/>
      <c r="H19" s="4"/>
    </row>
    <row r="20" ht="180" customHeight="1" spans="1:8">
      <c r="A20" s="3" t="s">
        <v>127</v>
      </c>
      <c r="B20" s="3"/>
      <c r="C20" s="3" t="s">
        <v>163</v>
      </c>
      <c r="D20" s="3"/>
      <c r="E20" s="3"/>
      <c r="F20" s="3"/>
      <c r="G20" s="3"/>
      <c r="H20" s="3"/>
    </row>
    <row r="21" ht="134.1" customHeight="1" spans="1:8">
      <c r="A21" s="12" t="s">
        <v>129</v>
      </c>
      <c r="B21" s="13"/>
      <c r="C21" s="13"/>
      <c r="D21" s="13"/>
      <c r="E21" s="13"/>
      <c r="F21" s="13"/>
      <c r="G21" s="13"/>
      <c r="H21" s="13"/>
    </row>
  </sheetData>
  <mergeCells count="34">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2:E12"/>
    <mergeCell ref="D13:E13"/>
    <mergeCell ref="D14:E14"/>
    <mergeCell ref="D15:E15"/>
    <mergeCell ref="D16:E16"/>
    <mergeCell ref="B17:H17"/>
    <mergeCell ref="A18:B18"/>
    <mergeCell ref="C18:H18"/>
    <mergeCell ref="A19:B19"/>
    <mergeCell ref="C19:H19"/>
    <mergeCell ref="A20:B20"/>
    <mergeCell ref="C20:H20"/>
    <mergeCell ref="A21:H21"/>
    <mergeCell ref="A10:A16"/>
    <mergeCell ref="B12:B13"/>
    <mergeCell ref="B14:B15"/>
    <mergeCell ref="A8:B9"/>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6"/>
  <sheetViews>
    <sheetView workbookViewId="0">
      <selection activeCell="M13" sqref="M13"/>
    </sheetView>
  </sheetViews>
  <sheetFormatPr defaultColWidth="9" defaultRowHeight="13.5" outlineLevelCol="7"/>
  <cols>
    <col min="4" max="4" width="9.75" customWidth="1"/>
    <col min="5" max="5" width="9.88333333333333" customWidth="1"/>
    <col min="6" max="6" width="11.3833333333333" customWidth="1"/>
    <col min="7" max="7" width="11" customWidth="1"/>
    <col min="8" max="8" width="15.3833333333333" customWidth="1"/>
  </cols>
  <sheetData>
    <row r="1" ht="42.95" customHeight="1" spans="1:8">
      <c r="A1" s="1" t="s">
        <v>350</v>
      </c>
      <c r="B1" s="1"/>
      <c r="C1" s="1"/>
      <c r="D1" s="1"/>
      <c r="E1" s="1"/>
      <c r="F1" s="1"/>
      <c r="G1" s="1"/>
      <c r="H1" s="1"/>
    </row>
    <row r="2" ht="21" customHeight="1" spans="1:8">
      <c r="A2" s="2" t="s">
        <v>268</v>
      </c>
      <c r="B2" s="2"/>
      <c r="C2" s="2"/>
      <c r="D2" s="2"/>
      <c r="E2" s="2"/>
      <c r="F2" s="2"/>
      <c r="G2" s="2"/>
      <c r="H2" s="2"/>
    </row>
    <row r="3" ht="30" customHeight="1" spans="1:8">
      <c r="A3" s="3" t="s">
        <v>7</v>
      </c>
      <c r="B3" s="3"/>
      <c r="C3" s="3" t="s">
        <v>55</v>
      </c>
      <c r="D3" s="3"/>
      <c r="E3" s="3"/>
      <c r="F3" s="3"/>
      <c r="G3" s="3"/>
      <c r="H3" s="3"/>
    </row>
    <row r="4" ht="30" customHeight="1" spans="1:8">
      <c r="A4" s="3" t="s">
        <v>132</v>
      </c>
      <c r="B4" s="3"/>
      <c r="C4" s="4" t="s">
        <v>30</v>
      </c>
      <c r="D4" s="4"/>
      <c r="E4" s="4"/>
      <c r="F4" s="3" t="s">
        <v>133</v>
      </c>
      <c r="G4" s="3"/>
      <c r="H4" s="3" t="s">
        <v>47</v>
      </c>
    </row>
    <row r="5" ht="30" customHeight="1" spans="1:8">
      <c r="A5" s="3" t="s">
        <v>134</v>
      </c>
      <c r="B5" s="3"/>
      <c r="C5" s="4" t="s">
        <v>135</v>
      </c>
      <c r="D5" s="4"/>
      <c r="E5" s="4"/>
      <c r="F5" s="4"/>
      <c r="G5" s="4"/>
      <c r="H5" s="4"/>
    </row>
    <row r="6" ht="30" customHeight="1" spans="1:8">
      <c r="A6" s="3" t="s">
        <v>136</v>
      </c>
      <c r="B6" s="3"/>
      <c r="C6" s="4" t="s">
        <v>137</v>
      </c>
      <c r="D6" s="4"/>
      <c r="E6" s="4"/>
      <c r="F6" s="4"/>
      <c r="G6" s="4"/>
      <c r="H6" s="4"/>
    </row>
    <row r="7" ht="30" customHeight="1" spans="1:8">
      <c r="A7" s="3" t="s">
        <v>138</v>
      </c>
      <c r="B7" s="3"/>
      <c r="C7" s="4" t="s">
        <v>178</v>
      </c>
      <c r="D7" s="4"/>
      <c r="E7" s="4"/>
      <c r="F7" s="4"/>
      <c r="G7" s="4"/>
      <c r="H7" s="4"/>
    </row>
    <row r="8" ht="30" customHeight="1" spans="1:8">
      <c r="A8" s="5" t="s">
        <v>140</v>
      </c>
      <c r="B8" s="6"/>
      <c r="C8" s="3"/>
      <c r="D8" s="3" t="s">
        <v>70</v>
      </c>
      <c r="E8" s="3" t="s">
        <v>71</v>
      </c>
      <c r="F8" s="3" t="s">
        <v>72</v>
      </c>
      <c r="G8" s="5" t="s">
        <v>141</v>
      </c>
      <c r="H8" s="6"/>
    </row>
    <row r="9" ht="30" customHeight="1" spans="1:8">
      <c r="A9" s="7"/>
      <c r="B9" s="8"/>
      <c r="C9" s="3" t="s">
        <v>142</v>
      </c>
      <c r="D9" s="3">
        <v>38.91</v>
      </c>
      <c r="E9" s="3">
        <v>5.55</v>
      </c>
      <c r="F9" s="15">
        <v>0.1427</v>
      </c>
      <c r="G9" s="16">
        <f>20*F9</f>
        <v>2.854</v>
      </c>
      <c r="H9" s="16"/>
    </row>
    <row r="10" ht="30" customHeight="1" spans="1:8">
      <c r="A10" s="10" t="s">
        <v>143</v>
      </c>
      <c r="B10" s="3" t="s">
        <v>79</v>
      </c>
      <c r="C10" s="3" t="s">
        <v>80</v>
      </c>
      <c r="D10" s="3" t="s">
        <v>81</v>
      </c>
      <c r="E10" s="3"/>
      <c r="F10" s="3" t="s">
        <v>82</v>
      </c>
      <c r="G10" s="3" t="s">
        <v>83</v>
      </c>
      <c r="H10" s="3" t="s">
        <v>73</v>
      </c>
    </row>
    <row r="11" ht="30" customHeight="1" spans="1:8">
      <c r="A11" s="11"/>
      <c r="B11" s="3" t="s">
        <v>18</v>
      </c>
      <c r="C11" s="6" t="s">
        <v>85</v>
      </c>
      <c r="D11" s="3" t="s">
        <v>328</v>
      </c>
      <c r="E11" s="3"/>
      <c r="F11" s="3" t="s">
        <v>351</v>
      </c>
      <c r="G11" s="3" t="s">
        <v>351</v>
      </c>
      <c r="H11" s="3">
        <v>6</v>
      </c>
    </row>
    <row r="12" ht="30" customHeight="1" spans="1:8">
      <c r="A12" s="11"/>
      <c r="B12" s="3"/>
      <c r="C12" s="18"/>
      <c r="D12" s="3" t="s">
        <v>352</v>
      </c>
      <c r="E12" s="3"/>
      <c r="F12" s="3" t="s">
        <v>353</v>
      </c>
      <c r="G12" s="3" t="s">
        <v>353</v>
      </c>
      <c r="H12" s="3">
        <v>6</v>
      </c>
    </row>
    <row r="13" ht="30" customHeight="1" spans="1:8">
      <c r="A13" s="11"/>
      <c r="B13" s="3"/>
      <c r="C13" s="8"/>
      <c r="D13" s="3" t="s">
        <v>354</v>
      </c>
      <c r="E13" s="3"/>
      <c r="F13" s="3" t="s">
        <v>355</v>
      </c>
      <c r="G13" s="3" t="s">
        <v>355</v>
      </c>
      <c r="H13" s="3">
        <v>8</v>
      </c>
    </row>
    <row r="14" ht="30" customHeight="1" spans="1:8">
      <c r="A14" s="11"/>
      <c r="B14" s="10" t="s">
        <v>19</v>
      </c>
      <c r="C14" s="10" t="s">
        <v>89</v>
      </c>
      <c r="D14" s="3" t="s">
        <v>332</v>
      </c>
      <c r="E14" s="3"/>
      <c r="F14" s="3">
        <v>68</v>
      </c>
      <c r="G14" s="3">
        <v>68</v>
      </c>
      <c r="H14" s="3">
        <v>5</v>
      </c>
    </row>
    <row r="15" ht="30" customHeight="1" spans="1:8">
      <c r="A15" s="11"/>
      <c r="B15" s="19"/>
      <c r="C15" s="20"/>
      <c r="D15" s="21" t="s">
        <v>333</v>
      </c>
      <c r="E15" s="22"/>
      <c r="F15" s="3">
        <v>57334</v>
      </c>
      <c r="G15" s="3">
        <v>57334</v>
      </c>
      <c r="H15" s="3">
        <v>5</v>
      </c>
    </row>
    <row r="16" ht="30" customHeight="1" spans="1:8">
      <c r="A16" s="11"/>
      <c r="B16" s="19"/>
      <c r="C16" s="3" t="s">
        <v>94</v>
      </c>
      <c r="D16" s="3" t="s">
        <v>334</v>
      </c>
      <c r="E16" s="3"/>
      <c r="F16" s="9">
        <v>1</v>
      </c>
      <c r="G16" s="9">
        <v>1</v>
      </c>
      <c r="H16" s="3">
        <v>5</v>
      </c>
    </row>
    <row r="17" ht="30" customHeight="1" spans="1:8">
      <c r="A17" s="11"/>
      <c r="B17" s="20"/>
      <c r="C17" s="3" t="s">
        <v>151</v>
      </c>
      <c r="D17" s="3" t="s">
        <v>335</v>
      </c>
      <c r="E17" s="3"/>
      <c r="F17" s="3" t="s">
        <v>336</v>
      </c>
      <c r="G17" s="3" t="s">
        <v>336</v>
      </c>
      <c r="H17" s="3">
        <v>5</v>
      </c>
    </row>
    <row r="18" ht="30" customHeight="1" spans="1:8">
      <c r="A18" s="11"/>
      <c r="B18" s="3" t="s">
        <v>20</v>
      </c>
      <c r="C18" s="10" t="s">
        <v>155</v>
      </c>
      <c r="D18" s="3" t="s">
        <v>337</v>
      </c>
      <c r="E18" s="3"/>
      <c r="F18" s="3" t="s">
        <v>338</v>
      </c>
      <c r="G18" s="3" t="s">
        <v>338</v>
      </c>
      <c r="H18" s="3">
        <v>15</v>
      </c>
    </row>
    <row r="19" ht="30" customHeight="1" spans="1:8">
      <c r="A19" s="11"/>
      <c r="B19" s="3"/>
      <c r="C19" s="20"/>
      <c r="D19" s="3" t="s">
        <v>339</v>
      </c>
      <c r="E19" s="3"/>
      <c r="F19" s="3" t="s">
        <v>356</v>
      </c>
      <c r="G19" s="3" t="s">
        <v>356</v>
      </c>
      <c r="H19" s="3">
        <v>15</v>
      </c>
    </row>
    <row r="20" ht="30" customHeight="1" spans="1:8">
      <c r="A20" s="11"/>
      <c r="B20" s="3" t="s">
        <v>21</v>
      </c>
      <c r="C20" s="10" t="s">
        <v>158</v>
      </c>
      <c r="D20" s="3" t="s">
        <v>357</v>
      </c>
      <c r="E20" s="3"/>
      <c r="F20" s="3" t="s">
        <v>103</v>
      </c>
      <c r="G20" s="3" t="s">
        <v>103</v>
      </c>
      <c r="H20" s="3">
        <v>5</v>
      </c>
    </row>
    <row r="21" ht="30" customHeight="1" spans="1:8">
      <c r="A21" s="7"/>
      <c r="B21" s="3"/>
      <c r="C21" s="20"/>
      <c r="D21" s="3" t="s">
        <v>358</v>
      </c>
      <c r="E21" s="3"/>
      <c r="F21" s="3" t="s">
        <v>103</v>
      </c>
      <c r="G21" s="3" t="s">
        <v>103</v>
      </c>
      <c r="H21" s="3">
        <v>5</v>
      </c>
    </row>
    <row r="22" ht="30" customHeight="1" spans="1:8">
      <c r="A22" s="3" t="s">
        <v>122</v>
      </c>
      <c r="B22" s="3">
        <v>82.85</v>
      </c>
      <c r="C22" s="3"/>
      <c r="D22" s="3"/>
      <c r="E22" s="3"/>
      <c r="F22" s="3"/>
      <c r="G22" s="3"/>
      <c r="H22" s="3"/>
    </row>
    <row r="23" ht="180" customHeight="1" spans="1:8">
      <c r="A23" s="3" t="s">
        <v>160</v>
      </c>
      <c r="B23" s="3"/>
      <c r="C23" s="4" t="s">
        <v>282</v>
      </c>
      <c r="D23" s="4"/>
      <c r="E23" s="4"/>
      <c r="F23" s="4"/>
      <c r="G23" s="4"/>
      <c r="H23" s="4"/>
    </row>
    <row r="24" ht="180" customHeight="1" spans="1:8">
      <c r="A24" s="3" t="s">
        <v>162</v>
      </c>
      <c r="B24" s="3"/>
      <c r="C24" s="4" t="s">
        <v>283</v>
      </c>
      <c r="D24" s="4"/>
      <c r="E24" s="4"/>
      <c r="F24" s="4"/>
      <c r="G24" s="4"/>
      <c r="H24" s="4"/>
    </row>
    <row r="25" ht="180" customHeight="1" spans="1:8">
      <c r="A25" s="3" t="s">
        <v>127</v>
      </c>
      <c r="B25" s="3"/>
      <c r="C25" s="3" t="s">
        <v>163</v>
      </c>
      <c r="D25" s="3"/>
      <c r="E25" s="3"/>
      <c r="F25" s="3"/>
      <c r="G25" s="3"/>
      <c r="H25" s="3"/>
    </row>
    <row r="26" ht="134.1" customHeight="1" spans="1:8">
      <c r="A26" s="12" t="s">
        <v>129</v>
      </c>
      <c r="B26" s="13"/>
      <c r="C26" s="13"/>
      <c r="D26" s="13"/>
      <c r="E26" s="13"/>
      <c r="F26" s="13"/>
      <c r="G26" s="13"/>
      <c r="H26" s="13"/>
    </row>
  </sheetData>
  <mergeCells count="45">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2:E12"/>
    <mergeCell ref="D13:E13"/>
    <mergeCell ref="D14:E14"/>
    <mergeCell ref="D15:E15"/>
    <mergeCell ref="D16:E16"/>
    <mergeCell ref="D17:E17"/>
    <mergeCell ref="D18:E18"/>
    <mergeCell ref="D19:E19"/>
    <mergeCell ref="D20:E20"/>
    <mergeCell ref="D21:E21"/>
    <mergeCell ref="B22:H22"/>
    <mergeCell ref="A23:B23"/>
    <mergeCell ref="C23:H23"/>
    <mergeCell ref="A24:B24"/>
    <mergeCell ref="C24:H24"/>
    <mergeCell ref="A25:B25"/>
    <mergeCell ref="C25:H25"/>
    <mergeCell ref="A26:H26"/>
    <mergeCell ref="A10:A21"/>
    <mergeCell ref="B11:B13"/>
    <mergeCell ref="B14:B17"/>
    <mergeCell ref="B18:B19"/>
    <mergeCell ref="B20:B21"/>
    <mergeCell ref="C11:C13"/>
    <mergeCell ref="C14:C15"/>
    <mergeCell ref="C18:C19"/>
    <mergeCell ref="C20:C21"/>
    <mergeCell ref="A8:B9"/>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workbookViewId="0">
      <selection activeCell="L17" sqref="L17"/>
    </sheetView>
  </sheetViews>
  <sheetFormatPr defaultColWidth="9" defaultRowHeight="13.5" outlineLevelCol="7"/>
  <cols>
    <col min="4" max="4" width="9.75" customWidth="1"/>
    <col min="5" max="5" width="9.88333333333333" customWidth="1"/>
    <col min="6" max="6" width="11.3833333333333" customWidth="1"/>
    <col min="7" max="7" width="11" customWidth="1"/>
    <col min="8" max="8" width="15.3833333333333" customWidth="1"/>
  </cols>
  <sheetData>
    <row r="1" ht="42.95" customHeight="1" spans="1:8">
      <c r="A1" s="1" t="s">
        <v>359</v>
      </c>
      <c r="B1" s="1"/>
      <c r="C1" s="1"/>
      <c r="D1" s="1"/>
      <c r="E1" s="1"/>
      <c r="F1" s="1"/>
      <c r="G1" s="1"/>
      <c r="H1" s="1"/>
    </row>
    <row r="2" ht="21" customHeight="1" spans="1:8">
      <c r="A2" s="2" t="s">
        <v>268</v>
      </c>
      <c r="B2" s="2"/>
      <c r="C2" s="2"/>
      <c r="D2" s="2"/>
      <c r="E2" s="2"/>
      <c r="F2" s="2"/>
      <c r="G2" s="2"/>
      <c r="H2" s="2"/>
    </row>
    <row r="3" ht="30" customHeight="1" spans="1:8">
      <c r="A3" s="3" t="s">
        <v>7</v>
      </c>
      <c r="B3" s="3"/>
      <c r="C3" s="3" t="s">
        <v>56</v>
      </c>
      <c r="D3" s="3"/>
      <c r="E3" s="3"/>
      <c r="F3" s="3"/>
      <c r="G3" s="3"/>
      <c r="H3" s="3"/>
    </row>
    <row r="4" ht="30" customHeight="1" spans="1:8">
      <c r="A4" s="3" t="s">
        <v>132</v>
      </c>
      <c r="B4" s="3"/>
      <c r="C4" s="4" t="s">
        <v>30</v>
      </c>
      <c r="D4" s="4"/>
      <c r="E4" s="4"/>
      <c r="F4" s="3" t="s">
        <v>133</v>
      </c>
      <c r="G4" s="3"/>
      <c r="H4" s="3" t="s">
        <v>47</v>
      </c>
    </row>
    <row r="5" ht="30" customHeight="1" spans="1:8">
      <c r="A5" s="3" t="s">
        <v>134</v>
      </c>
      <c r="B5" s="3"/>
      <c r="C5" s="4" t="s">
        <v>135</v>
      </c>
      <c r="D5" s="4"/>
      <c r="E5" s="4"/>
      <c r="F5" s="4"/>
      <c r="G5" s="4"/>
      <c r="H5" s="4"/>
    </row>
    <row r="6" ht="30" customHeight="1" spans="1:8">
      <c r="A6" s="3" t="s">
        <v>136</v>
      </c>
      <c r="B6" s="3"/>
      <c r="C6" s="4" t="s">
        <v>137</v>
      </c>
      <c r="D6" s="4"/>
      <c r="E6" s="4"/>
      <c r="F6" s="4"/>
      <c r="G6" s="4"/>
      <c r="H6" s="4"/>
    </row>
    <row r="7" ht="30" customHeight="1" spans="1:8">
      <c r="A7" s="3" t="s">
        <v>138</v>
      </c>
      <c r="B7" s="3"/>
      <c r="C7" s="4" t="s">
        <v>178</v>
      </c>
      <c r="D7" s="4"/>
      <c r="E7" s="4"/>
      <c r="F7" s="4"/>
      <c r="G7" s="4"/>
      <c r="H7" s="4"/>
    </row>
    <row r="8" ht="30" customHeight="1" spans="1:8">
      <c r="A8" s="5" t="s">
        <v>140</v>
      </c>
      <c r="B8" s="6"/>
      <c r="C8" s="3"/>
      <c r="D8" s="3" t="s">
        <v>70</v>
      </c>
      <c r="E8" s="3" t="s">
        <v>71</v>
      </c>
      <c r="F8" s="3" t="s">
        <v>72</v>
      </c>
      <c r="G8" s="5" t="s">
        <v>141</v>
      </c>
      <c r="H8" s="6"/>
    </row>
    <row r="9" ht="30" customHeight="1" spans="1:8">
      <c r="A9" s="7"/>
      <c r="B9" s="8"/>
      <c r="C9" s="3" t="s">
        <v>142</v>
      </c>
      <c r="D9" s="3">
        <v>6</v>
      </c>
      <c r="E9" s="3">
        <v>5.63</v>
      </c>
      <c r="F9" s="15">
        <v>0.9382</v>
      </c>
      <c r="G9" s="16">
        <f>20*F9</f>
        <v>18.764</v>
      </c>
      <c r="H9" s="16"/>
    </row>
    <row r="10" ht="30" customHeight="1" spans="1:8">
      <c r="A10" s="10" t="s">
        <v>143</v>
      </c>
      <c r="B10" s="3" t="s">
        <v>79</v>
      </c>
      <c r="C10" s="3" t="s">
        <v>80</v>
      </c>
      <c r="D10" s="3" t="s">
        <v>81</v>
      </c>
      <c r="E10" s="3"/>
      <c r="F10" s="3" t="s">
        <v>82</v>
      </c>
      <c r="G10" s="3" t="s">
        <v>83</v>
      </c>
      <c r="H10" s="3" t="s">
        <v>73</v>
      </c>
    </row>
    <row r="11" ht="30" customHeight="1" spans="1:8">
      <c r="A11" s="11"/>
      <c r="B11" s="3" t="s">
        <v>18</v>
      </c>
      <c r="C11" s="3" t="s">
        <v>85</v>
      </c>
      <c r="D11" s="3" t="s">
        <v>270</v>
      </c>
      <c r="E11" s="3"/>
      <c r="F11" s="3" t="s">
        <v>87</v>
      </c>
      <c r="G11" s="3" t="s">
        <v>87</v>
      </c>
      <c r="H11" s="3">
        <v>20</v>
      </c>
    </row>
    <row r="12" ht="30" customHeight="1" spans="1:8">
      <c r="A12" s="11"/>
      <c r="B12" s="3" t="s">
        <v>19</v>
      </c>
      <c r="C12" s="3" t="s">
        <v>89</v>
      </c>
      <c r="D12" s="3" t="s">
        <v>360</v>
      </c>
      <c r="E12" s="3"/>
      <c r="F12" s="3">
        <v>21</v>
      </c>
      <c r="G12" s="3">
        <v>21</v>
      </c>
      <c r="H12" s="3">
        <v>5</v>
      </c>
    </row>
    <row r="13" ht="30" customHeight="1" spans="1:8">
      <c r="A13" s="11"/>
      <c r="B13" s="3"/>
      <c r="C13" s="3" t="s">
        <v>94</v>
      </c>
      <c r="D13" s="3" t="s">
        <v>361</v>
      </c>
      <c r="E13" s="3"/>
      <c r="F13" s="9">
        <v>1</v>
      </c>
      <c r="G13" s="9">
        <v>1</v>
      </c>
      <c r="H13" s="3">
        <v>5</v>
      </c>
    </row>
    <row r="14" ht="30" customHeight="1" spans="1:8">
      <c r="A14" s="11"/>
      <c r="B14" s="3"/>
      <c r="C14" s="3" t="s">
        <v>151</v>
      </c>
      <c r="D14" s="3" t="s">
        <v>362</v>
      </c>
      <c r="E14" s="3"/>
      <c r="F14" s="3" t="s">
        <v>183</v>
      </c>
      <c r="G14" s="17" t="s">
        <v>363</v>
      </c>
      <c r="H14" s="3">
        <v>10</v>
      </c>
    </row>
    <row r="15" ht="30" customHeight="1" spans="1:8">
      <c r="A15" s="11"/>
      <c r="B15" s="3" t="s">
        <v>20</v>
      </c>
      <c r="C15" s="3" t="s">
        <v>155</v>
      </c>
      <c r="D15" s="3" t="s">
        <v>364</v>
      </c>
      <c r="E15" s="3"/>
      <c r="F15" s="3" t="s">
        <v>365</v>
      </c>
      <c r="G15" s="3" t="s">
        <v>365</v>
      </c>
      <c r="H15" s="3">
        <v>30</v>
      </c>
    </row>
    <row r="16" ht="44" customHeight="1" spans="1:8">
      <c r="A16" s="11"/>
      <c r="B16" s="3" t="s">
        <v>21</v>
      </c>
      <c r="C16" s="3" t="s">
        <v>158</v>
      </c>
      <c r="D16" s="3" t="s">
        <v>366</v>
      </c>
      <c r="E16" s="3"/>
      <c r="F16" s="3" t="s">
        <v>290</v>
      </c>
      <c r="G16" s="3" t="s">
        <v>290</v>
      </c>
      <c r="H16" s="3">
        <v>8</v>
      </c>
    </row>
    <row r="17" ht="30" customHeight="1" spans="1:8">
      <c r="A17" s="3" t="s">
        <v>122</v>
      </c>
      <c r="B17" s="3">
        <v>96.76</v>
      </c>
      <c r="C17" s="3"/>
      <c r="D17" s="3"/>
      <c r="E17" s="3"/>
      <c r="F17" s="3"/>
      <c r="G17" s="3"/>
      <c r="H17" s="3"/>
    </row>
    <row r="18" ht="180" customHeight="1" spans="1:8">
      <c r="A18" s="3" t="s">
        <v>160</v>
      </c>
      <c r="B18" s="3"/>
      <c r="C18" s="4"/>
      <c r="D18" s="4"/>
      <c r="E18" s="4"/>
      <c r="F18" s="4"/>
      <c r="G18" s="4"/>
      <c r="H18" s="4"/>
    </row>
    <row r="19" ht="180" customHeight="1" spans="1:8">
      <c r="A19" s="3" t="s">
        <v>162</v>
      </c>
      <c r="B19" s="3"/>
      <c r="C19" s="4"/>
      <c r="D19" s="4"/>
      <c r="E19" s="4"/>
      <c r="F19" s="4"/>
      <c r="G19" s="4"/>
      <c r="H19" s="4"/>
    </row>
    <row r="20" ht="180" customHeight="1" spans="1:8">
      <c r="A20" s="3" t="s">
        <v>127</v>
      </c>
      <c r="B20" s="3"/>
      <c r="C20" s="3" t="s">
        <v>163</v>
      </c>
      <c r="D20" s="3"/>
      <c r="E20" s="3"/>
      <c r="F20" s="3"/>
      <c r="G20" s="3"/>
      <c r="H20" s="3"/>
    </row>
    <row r="21" ht="134.1" customHeight="1" spans="1:8">
      <c r="A21" s="12" t="s">
        <v>129</v>
      </c>
      <c r="B21" s="13"/>
      <c r="C21" s="13"/>
      <c r="D21" s="13"/>
      <c r="E21" s="13"/>
      <c r="F21" s="13"/>
      <c r="G21" s="13"/>
      <c r="H21" s="13"/>
    </row>
  </sheetData>
  <mergeCells count="33">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2:E12"/>
    <mergeCell ref="D13:E13"/>
    <mergeCell ref="D14:E14"/>
    <mergeCell ref="D15:E15"/>
    <mergeCell ref="D16:E16"/>
    <mergeCell ref="B17:H17"/>
    <mergeCell ref="A18:B18"/>
    <mergeCell ref="C18:H18"/>
    <mergeCell ref="A19:B19"/>
    <mergeCell ref="C19:H19"/>
    <mergeCell ref="A20:B20"/>
    <mergeCell ref="C20:H20"/>
    <mergeCell ref="A21:H21"/>
    <mergeCell ref="A10:A16"/>
    <mergeCell ref="B12:B14"/>
    <mergeCell ref="A8:B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3"/>
  <sheetViews>
    <sheetView topLeftCell="A7" workbookViewId="0">
      <selection activeCell="P13" sqref="P13"/>
    </sheetView>
  </sheetViews>
  <sheetFormatPr defaultColWidth="9" defaultRowHeight="13.5"/>
  <cols>
    <col min="1" max="1" width="3.75" customWidth="1"/>
    <col min="2" max="2" width="15" customWidth="1"/>
    <col min="3" max="3" width="26" customWidth="1"/>
    <col min="5" max="5" width="7" customWidth="1"/>
    <col min="6" max="6" width="9" customWidth="1"/>
    <col min="7" max="7" width="7.775" customWidth="1"/>
    <col min="8" max="8" width="7.63333333333333" customWidth="1"/>
    <col min="9" max="9" width="7.225" style="82" customWidth="1"/>
    <col min="13" max="13" width="7.10833333333333" customWidth="1"/>
    <col min="14" max="14" width="8.33333333333333" customWidth="1"/>
    <col min="15" max="15" width="15.775" customWidth="1"/>
  </cols>
  <sheetData>
    <row r="1" ht="57" customHeight="1" spans="1:15">
      <c r="A1" s="83" t="s">
        <v>26</v>
      </c>
      <c r="B1" s="83"/>
      <c r="C1" s="84"/>
      <c r="D1" s="84"/>
      <c r="E1" s="84"/>
      <c r="F1" s="84"/>
      <c r="G1" s="84"/>
      <c r="H1" s="84"/>
      <c r="I1" s="92"/>
      <c r="J1" s="84"/>
      <c r="K1" s="84"/>
      <c r="L1" s="84"/>
      <c r="M1" s="84"/>
      <c r="N1" s="84"/>
      <c r="O1" s="84"/>
    </row>
    <row r="2" s="80" customFormat="1" ht="24.95" customHeight="1" spans="1:15">
      <c r="A2" s="85" t="s">
        <v>1</v>
      </c>
      <c r="B2" s="85"/>
      <c r="C2" s="85"/>
      <c r="D2" s="85"/>
      <c r="E2" s="85" t="s">
        <v>2</v>
      </c>
      <c r="F2" s="85"/>
      <c r="G2" s="85"/>
      <c r="H2" s="85"/>
      <c r="I2" s="93"/>
      <c r="J2" s="85"/>
      <c r="K2" s="85"/>
      <c r="L2" s="85"/>
      <c r="M2" s="85"/>
      <c r="N2" s="85"/>
      <c r="O2" s="85" t="s">
        <v>3</v>
      </c>
    </row>
    <row r="3" s="81" customFormat="1" ht="18.95" customHeight="1" spans="1:15">
      <c r="A3" s="86" t="s">
        <v>4</v>
      </c>
      <c r="B3" s="86" t="s">
        <v>6</v>
      </c>
      <c r="C3" s="86" t="s">
        <v>7</v>
      </c>
      <c r="D3" s="86" t="s">
        <v>8</v>
      </c>
      <c r="E3" s="87" t="s">
        <v>9</v>
      </c>
      <c r="F3" s="87"/>
      <c r="G3" s="87"/>
      <c r="H3" s="86" t="s">
        <v>10</v>
      </c>
      <c r="I3" s="94" t="s">
        <v>27</v>
      </c>
      <c r="J3" s="95"/>
      <c r="K3" s="95"/>
      <c r="L3" s="95"/>
      <c r="M3" s="95"/>
      <c r="N3" s="96"/>
      <c r="O3" s="86" t="s">
        <v>13</v>
      </c>
    </row>
    <row r="4" s="81" customFormat="1" ht="45" customHeight="1" spans="1:15">
      <c r="A4" s="88"/>
      <c r="B4" s="88"/>
      <c r="C4" s="88"/>
      <c r="D4" s="88"/>
      <c r="E4" s="88" t="s">
        <v>14</v>
      </c>
      <c r="F4" s="88" t="s">
        <v>15</v>
      </c>
      <c r="G4" s="88" t="s">
        <v>16</v>
      </c>
      <c r="H4" s="88"/>
      <c r="I4" s="97" t="s">
        <v>28</v>
      </c>
      <c r="J4" s="87" t="s">
        <v>18</v>
      </c>
      <c r="K4" s="87" t="s">
        <v>19</v>
      </c>
      <c r="L4" s="87" t="s">
        <v>20</v>
      </c>
      <c r="M4" s="87" t="s">
        <v>29</v>
      </c>
      <c r="N4" s="87" t="s">
        <v>22</v>
      </c>
      <c r="O4" s="88"/>
    </row>
    <row r="5" ht="30" customHeight="1" spans="1:15">
      <c r="A5" s="36">
        <v>1</v>
      </c>
      <c r="B5" s="89" t="s">
        <v>30</v>
      </c>
      <c r="C5" s="89" t="s">
        <v>31</v>
      </c>
      <c r="D5" s="89" t="s">
        <v>32</v>
      </c>
      <c r="E5" s="89">
        <v>6.92</v>
      </c>
      <c r="F5" s="89">
        <v>0</v>
      </c>
      <c r="G5" s="89">
        <f t="shared" ref="G5:G21" si="0">E5+F5</f>
        <v>6.92</v>
      </c>
      <c r="H5" s="89">
        <v>6.92</v>
      </c>
      <c r="I5" s="98">
        <v>20</v>
      </c>
      <c r="J5" s="98">
        <v>20</v>
      </c>
      <c r="K5" s="98">
        <v>20</v>
      </c>
      <c r="L5" s="98">
        <v>30</v>
      </c>
      <c r="M5" s="98">
        <v>9</v>
      </c>
      <c r="N5" s="99">
        <f t="shared" ref="N5:N23" si="1">SUM(I5:M5)</f>
        <v>99</v>
      </c>
      <c r="O5" s="89"/>
    </row>
    <row r="6" ht="30" customHeight="1" spans="1:15">
      <c r="A6" s="36">
        <v>2</v>
      </c>
      <c r="B6" s="89" t="s">
        <v>30</v>
      </c>
      <c r="C6" s="89" t="s">
        <v>33</v>
      </c>
      <c r="D6" s="89" t="s">
        <v>34</v>
      </c>
      <c r="E6" s="89">
        <v>17.26</v>
      </c>
      <c r="F6" s="89">
        <v>0</v>
      </c>
      <c r="G6" s="89">
        <f t="shared" si="0"/>
        <v>17.26</v>
      </c>
      <c r="H6" s="89">
        <v>17.26</v>
      </c>
      <c r="I6" s="98">
        <v>20</v>
      </c>
      <c r="J6" s="98">
        <v>20</v>
      </c>
      <c r="K6" s="98">
        <v>20</v>
      </c>
      <c r="L6" s="98">
        <v>30</v>
      </c>
      <c r="M6" s="98">
        <v>9</v>
      </c>
      <c r="N6" s="99">
        <f t="shared" si="1"/>
        <v>99</v>
      </c>
      <c r="O6" s="89"/>
    </row>
    <row r="7" ht="30" customHeight="1" spans="1:15">
      <c r="A7" s="36">
        <v>3</v>
      </c>
      <c r="B7" s="89" t="s">
        <v>30</v>
      </c>
      <c r="C7" s="89" t="s">
        <v>35</v>
      </c>
      <c r="D7" s="89" t="s">
        <v>36</v>
      </c>
      <c r="E7" s="89">
        <v>938.21</v>
      </c>
      <c r="F7" s="89">
        <v>-395.54</v>
      </c>
      <c r="G7" s="89">
        <f t="shared" si="0"/>
        <v>542.67</v>
      </c>
      <c r="H7" s="89">
        <v>0</v>
      </c>
      <c r="I7" s="98">
        <v>0</v>
      </c>
      <c r="J7" s="98">
        <v>20</v>
      </c>
      <c r="K7" s="98">
        <v>20</v>
      </c>
      <c r="L7" s="98">
        <v>25</v>
      </c>
      <c r="M7" s="98">
        <v>8</v>
      </c>
      <c r="N7" s="99">
        <f t="shared" si="1"/>
        <v>73</v>
      </c>
      <c r="O7" s="89"/>
    </row>
    <row r="8" ht="30" customHeight="1" spans="1:15">
      <c r="A8" s="36">
        <v>4</v>
      </c>
      <c r="B8" s="89" t="s">
        <v>30</v>
      </c>
      <c r="C8" s="89" t="s">
        <v>37</v>
      </c>
      <c r="D8" s="89" t="s">
        <v>38</v>
      </c>
      <c r="E8" s="89">
        <v>136.2</v>
      </c>
      <c r="F8" s="89">
        <v>0</v>
      </c>
      <c r="G8" s="89">
        <f t="shared" si="0"/>
        <v>136.2</v>
      </c>
      <c r="H8" s="89">
        <v>136.2</v>
      </c>
      <c r="I8" s="98">
        <v>20</v>
      </c>
      <c r="J8" s="98">
        <v>20</v>
      </c>
      <c r="K8" s="98">
        <v>20</v>
      </c>
      <c r="L8" s="98">
        <v>30</v>
      </c>
      <c r="M8" s="98">
        <v>10</v>
      </c>
      <c r="N8" s="99">
        <f t="shared" si="1"/>
        <v>100</v>
      </c>
      <c r="O8" s="89"/>
    </row>
    <row r="9" ht="30" customHeight="1" spans="1:15">
      <c r="A9" s="36">
        <v>5</v>
      </c>
      <c r="B9" s="89" t="s">
        <v>30</v>
      </c>
      <c r="C9" s="90" t="s">
        <v>39</v>
      </c>
      <c r="D9" s="89" t="s">
        <v>40</v>
      </c>
      <c r="E9" s="91">
        <v>3874.78</v>
      </c>
      <c r="F9" s="89">
        <v>0</v>
      </c>
      <c r="G9" s="89">
        <f t="shared" si="0"/>
        <v>3874.78</v>
      </c>
      <c r="H9" s="89">
        <v>2989.59</v>
      </c>
      <c r="I9" s="98">
        <v>15.43</v>
      </c>
      <c r="J9" s="98">
        <v>20</v>
      </c>
      <c r="K9" s="98">
        <v>20</v>
      </c>
      <c r="L9" s="98">
        <v>28</v>
      </c>
      <c r="M9" s="98">
        <v>10</v>
      </c>
      <c r="N9" s="99">
        <f t="shared" si="1"/>
        <v>93.43</v>
      </c>
      <c r="O9" s="89" t="s">
        <v>41</v>
      </c>
    </row>
    <row r="10" ht="30" customHeight="1" spans="1:18">
      <c r="A10" s="36">
        <v>6</v>
      </c>
      <c r="B10" s="89" t="s">
        <v>30</v>
      </c>
      <c r="C10" s="89" t="s">
        <v>42</v>
      </c>
      <c r="D10" s="89" t="s">
        <v>38</v>
      </c>
      <c r="E10" s="91">
        <v>1224.88</v>
      </c>
      <c r="F10" s="89">
        <v>-25.41</v>
      </c>
      <c r="G10" s="89">
        <f t="shared" si="0"/>
        <v>1199.47</v>
      </c>
      <c r="H10" s="89">
        <v>806.94</v>
      </c>
      <c r="I10" s="98">
        <v>13.45</v>
      </c>
      <c r="J10" s="98">
        <v>20</v>
      </c>
      <c r="K10" s="98">
        <v>17</v>
      </c>
      <c r="L10" s="98">
        <v>30</v>
      </c>
      <c r="M10" s="98">
        <v>10</v>
      </c>
      <c r="N10" s="99">
        <f t="shared" si="1"/>
        <v>90.45</v>
      </c>
      <c r="O10" s="89" t="s">
        <v>41</v>
      </c>
      <c r="R10" t="s">
        <v>43</v>
      </c>
    </row>
    <row r="11" ht="30" customHeight="1" spans="1:15">
      <c r="A11" s="36">
        <v>7</v>
      </c>
      <c r="B11" s="89" t="s">
        <v>30</v>
      </c>
      <c r="C11" s="89" t="s">
        <v>44</v>
      </c>
      <c r="D11" s="89" t="s">
        <v>45</v>
      </c>
      <c r="E11" s="91">
        <v>2658</v>
      </c>
      <c r="F11" s="89">
        <v>0</v>
      </c>
      <c r="G11" s="89">
        <f t="shared" si="0"/>
        <v>2658</v>
      </c>
      <c r="H11" s="89">
        <v>2610.14</v>
      </c>
      <c r="I11" s="98">
        <v>19.64</v>
      </c>
      <c r="J11" s="98">
        <v>20</v>
      </c>
      <c r="K11" s="98">
        <v>20</v>
      </c>
      <c r="L11" s="98">
        <v>26</v>
      </c>
      <c r="M11" s="98">
        <v>10</v>
      </c>
      <c r="N11" s="99">
        <f t="shared" si="1"/>
        <v>95.64</v>
      </c>
      <c r="O11" s="89"/>
    </row>
    <row r="12" ht="30" customHeight="1" spans="1:15">
      <c r="A12" s="36">
        <v>8</v>
      </c>
      <c r="B12" s="89" t="s">
        <v>30</v>
      </c>
      <c r="C12" s="89" t="s">
        <v>46</v>
      </c>
      <c r="D12" s="89" t="s">
        <v>47</v>
      </c>
      <c r="E12" s="91">
        <v>278</v>
      </c>
      <c r="F12" s="89">
        <v>-5</v>
      </c>
      <c r="G12" s="89">
        <f t="shared" si="0"/>
        <v>273</v>
      </c>
      <c r="H12" s="89">
        <v>151.44</v>
      </c>
      <c r="I12" s="98">
        <v>11.094</v>
      </c>
      <c r="J12" s="98">
        <v>20</v>
      </c>
      <c r="K12" s="98">
        <v>20</v>
      </c>
      <c r="L12" s="98">
        <v>30</v>
      </c>
      <c r="M12" s="98">
        <v>10</v>
      </c>
      <c r="N12" s="99">
        <f t="shared" si="1"/>
        <v>91.094</v>
      </c>
      <c r="O12" s="89" t="s">
        <v>41</v>
      </c>
    </row>
    <row r="13" ht="30" customHeight="1" spans="1:15">
      <c r="A13" s="36">
        <v>9</v>
      </c>
      <c r="B13" s="89" t="s">
        <v>30</v>
      </c>
      <c r="C13" s="89" t="s">
        <v>48</v>
      </c>
      <c r="D13" s="89" t="s">
        <v>49</v>
      </c>
      <c r="E13" s="91">
        <v>369.9</v>
      </c>
      <c r="F13" s="89">
        <v>110.33</v>
      </c>
      <c r="G13" s="89">
        <f t="shared" si="0"/>
        <v>480.23</v>
      </c>
      <c r="H13" s="89">
        <v>212.57</v>
      </c>
      <c r="I13" s="98">
        <v>8.852</v>
      </c>
      <c r="J13" s="98">
        <v>20</v>
      </c>
      <c r="K13" s="98">
        <v>20</v>
      </c>
      <c r="L13" s="98">
        <v>28</v>
      </c>
      <c r="M13" s="98">
        <v>9</v>
      </c>
      <c r="N13" s="99">
        <f t="shared" si="1"/>
        <v>85.852</v>
      </c>
      <c r="O13" s="89" t="s">
        <v>41</v>
      </c>
    </row>
    <row r="14" ht="30" customHeight="1" spans="1:15">
      <c r="A14" s="36">
        <v>10</v>
      </c>
      <c r="B14" s="89" t="s">
        <v>30</v>
      </c>
      <c r="C14" s="89" t="s">
        <v>50</v>
      </c>
      <c r="D14" s="89" t="s">
        <v>38</v>
      </c>
      <c r="E14" s="91">
        <v>1200</v>
      </c>
      <c r="F14" s="89">
        <v>0</v>
      </c>
      <c r="G14" s="89">
        <f t="shared" si="0"/>
        <v>1200</v>
      </c>
      <c r="H14" s="89">
        <v>415.5</v>
      </c>
      <c r="I14" s="98">
        <v>6.926</v>
      </c>
      <c r="J14" s="98">
        <v>20</v>
      </c>
      <c r="K14" s="98">
        <v>20</v>
      </c>
      <c r="L14" s="98">
        <v>30</v>
      </c>
      <c r="M14" s="98">
        <v>10</v>
      </c>
      <c r="N14" s="99">
        <f t="shared" si="1"/>
        <v>86.926</v>
      </c>
      <c r="O14" s="89" t="s">
        <v>41</v>
      </c>
    </row>
    <row r="15" ht="30" customHeight="1" spans="1:15">
      <c r="A15" s="36">
        <v>11</v>
      </c>
      <c r="B15" s="89" t="s">
        <v>30</v>
      </c>
      <c r="C15" s="89" t="s">
        <v>51</v>
      </c>
      <c r="D15" s="89" t="s">
        <v>40</v>
      </c>
      <c r="E15" s="89">
        <v>884.13</v>
      </c>
      <c r="F15" s="89">
        <v>0</v>
      </c>
      <c r="G15" s="89">
        <f t="shared" si="0"/>
        <v>884.13</v>
      </c>
      <c r="H15" s="89">
        <v>863.28</v>
      </c>
      <c r="I15" s="98">
        <v>19.528</v>
      </c>
      <c r="J15" s="98">
        <v>20</v>
      </c>
      <c r="K15" s="98">
        <v>20</v>
      </c>
      <c r="L15" s="98">
        <v>30</v>
      </c>
      <c r="M15" s="98">
        <v>9</v>
      </c>
      <c r="N15" s="99">
        <f t="shared" si="1"/>
        <v>98.528</v>
      </c>
      <c r="O15" s="89"/>
    </row>
    <row r="16" ht="30" customHeight="1" spans="1:15">
      <c r="A16" s="36">
        <v>12</v>
      </c>
      <c r="B16" s="89" t="s">
        <v>30</v>
      </c>
      <c r="C16" s="89" t="s">
        <v>52</v>
      </c>
      <c r="D16" s="89" t="s">
        <v>38</v>
      </c>
      <c r="E16" s="89">
        <v>484.8</v>
      </c>
      <c r="F16" s="89">
        <v>-439.82</v>
      </c>
      <c r="G16" s="89">
        <f t="shared" si="0"/>
        <v>44.98</v>
      </c>
      <c r="H16" s="89">
        <v>44.98</v>
      </c>
      <c r="I16" s="98">
        <v>20</v>
      </c>
      <c r="J16" s="98">
        <v>20</v>
      </c>
      <c r="K16" s="98">
        <v>20</v>
      </c>
      <c r="L16" s="98">
        <v>30</v>
      </c>
      <c r="M16" s="98">
        <v>10</v>
      </c>
      <c r="N16" s="99">
        <f t="shared" si="1"/>
        <v>100</v>
      </c>
      <c r="O16" s="89"/>
    </row>
    <row r="17" ht="30" customHeight="1" spans="1:15">
      <c r="A17" s="36">
        <v>13</v>
      </c>
      <c r="B17" s="89" t="s">
        <v>30</v>
      </c>
      <c r="C17" s="89" t="s">
        <v>53</v>
      </c>
      <c r="D17" s="89" t="s">
        <v>47</v>
      </c>
      <c r="E17" s="89">
        <v>13.78</v>
      </c>
      <c r="F17" s="89">
        <v>0</v>
      </c>
      <c r="G17" s="89">
        <f t="shared" si="0"/>
        <v>13.78</v>
      </c>
      <c r="H17" s="89">
        <v>0</v>
      </c>
      <c r="I17" s="98">
        <v>0</v>
      </c>
      <c r="J17" s="98">
        <v>20</v>
      </c>
      <c r="K17" s="98">
        <v>18</v>
      </c>
      <c r="L17" s="98">
        <v>26</v>
      </c>
      <c r="M17" s="98">
        <v>8</v>
      </c>
      <c r="N17" s="99">
        <f t="shared" si="1"/>
        <v>72</v>
      </c>
      <c r="O17" s="89" t="s">
        <v>41</v>
      </c>
    </row>
    <row r="18" ht="30" customHeight="1" spans="1:15">
      <c r="A18" s="36">
        <v>14</v>
      </c>
      <c r="B18" s="89" t="s">
        <v>30</v>
      </c>
      <c r="C18" s="89" t="s">
        <v>54</v>
      </c>
      <c r="D18" s="89" t="s">
        <v>45</v>
      </c>
      <c r="E18" s="89">
        <v>30.3</v>
      </c>
      <c r="F18" s="89">
        <v>-10.68</v>
      </c>
      <c r="G18" s="89">
        <f t="shared" si="0"/>
        <v>19.62</v>
      </c>
      <c r="H18" s="89">
        <v>10.8</v>
      </c>
      <c r="I18" s="98">
        <v>11.01</v>
      </c>
      <c r="J18" s="98">
        <v>20</v>
      </c>
      <c r="K18" s="98">
        <v>20</v>
      </c>
      <c r="L18" s="98">
        <v>30</v>
      </c>
      <c r="M18" s="98">
        <v>9</v>
      </c>
      <c r="N18" s="99">
        <f t="shared" si="1"/>
        <v>90.01</v>
      </c>
      <c r="O18" s="89" t="s">
        <v>41</v>
      </c>
    </row>
    <row r="19" ht="30" customHeight="1" spans="1:15">
      <c r="A19" s="36">
        <v>15</v>
      </c>
      <c r="B19" s="89" t="s">
        <v>30</v>
      </c>
      <c r="C19" s="89" t="s">
        <v>55</v>
      </c>
      <c r="D19" s="89" t="s">
        <v>38</v>
      </c>
      <c r="E19" s="89">
        <v>38.91</v>
      </c>
      <c r="F19" s="89">
        <v>0</v>
      </c>
      <c r="G19" s="89">
        <f t="shared" si="0"/>
        <v>38.91</v>
      </c>
      <c r="H19" s="89">
        <v>5.55</v>
      </c>
      <c r="I19" s="98">
        <v>2.854</v>
      </c>
      <c r="J19" s="98">
        <v>20</v>
      </c>
      <c r="K19" s="98">
        <v>20</v>
      </c>
      <c r="L19" s="98">
        <v>30</v>
      </c>
      <c r="M19" s="98">
        <v>10</v>
      </c>
      <c r="N19" s="99">
        <f t="shared" si="1"/>
        <v>82.854</v>
      </c>
      <c r="O19" s="89"/>
    </row>
    <row r="20" ht="30" customHeight="1" spans="1:15">
      <c r="A20" s="36">
        <v>16</v>
      </c>
      <c r="B20" s="89" t="s">
        <v>30</v>
      </c>
      <c r="C20" s="89" t="s">
        <v>56</v>
      </c>
      <c r="D20" s="89" t="s">
        <v>47</v>
      </c>
      <c r="E20" s="89">
        <v>12</v>
      </c>
      <c r="F20" s="89">
        <v>-6</v>
      </c>
      <c r="G20" s="89">
        <f t="shared" si="0"/>
        <v>6</v>
      </c>
      <c r="H20" s="89">
        <v>5.63</v>
      </c>
      <c r="I20" s="98">
        <v>18.764</v>
      </c>
      <c r="J20" s="98">
        <v>20</v>
      </c>
      <c r="K20" s="98">
        <v>20</v>
      </c>
      <c r="L20" s="98">
        <v>30</v>
      </c>
      <c r="M20" s="98">
        <v>8</v>
      </c>
      <c r="N20" s="99">
        <f t="shared" si="1"/>
        <v>96.764</v>
      </c>
      <c r="O20" s="89"/>
    </row>
    <row r="21" ht="30" customHeight="1" spans="1:15">
      <c r="A21" s="36">
        <v>17</v>
      </c>
      <c r="B21" s="89" t="s">
        <v>30</v>
      </c>
      <c r="C21" s="90" t="s">
        <v>57</v>
      </c>
      <c r="D21" s="89" t="s">
        <v>40</v>
      </c>
      <c r="E21" s="89">
        <v>841</v>
      </c>
      <c r="F21" s="89">
        <v>0</v>
      </c>
      <c r="G21" s="89">
        <f t="shared" si="0"/>
        <v>841</v>
      </c>
      <c r="H21" s="89">
        <v>190</v>
      </c>
      <c r="I21" s="98">
        <v>4.518</v>
      </c>
      <c r="J21" s="98">
        <v>15</v>
      </c>
      <c r="K21" s="98">
        <v>20</v>
      </c>
      <c r="L21" s="98">
        <v>30</v>
      </c>
      <c r="M21" s="98">
        <v>10</v>
      </c>
      <c r="N21" s="99">
        <f t="shared" si="1"/>
        <v>79.518</v>
      </c>
      <c r="O21" s="89" t="s">
        <v>41</v>
      </c>
    </row>
    <row r="22" ht="30" customHeight="1" spans="1:15">
      <c r="A22" s="36">
        <v>18</v>
      </c>
      <c r="B22" s="89" t="s">
        <v>30</v>
      </c>
      <c r="C22" s="90" t="s">
        <v>58</v>
      </c>
      <c r="D22" s="89" t="s">
        <v>47</v>
      </c>
      <c r="E22" s="89">
        <v>0</v>
      </c>
      <c r="F22" s="89">
        <v>0.29</v>
      </c>
      <c r="G22" s="89">
        <v>0.29</v>
      </c>
      <c r="H22" s="89">
        <v>0.29</v>
      </c>
      <c r="I22" s="98">
        <v>20</v>
      </c>
      <c r="J22" s="98">
        <v>20</v>
      </c>
      <c r="K22" s="98">
        <v>20</v>
      </c>
      <c r="L22" s="98">
        <v>30</v>
      </c>
      <c r="M22" s="98">
        <v>9</v>
      </c>
      <c r="N22" s="99">
        <f t="shared" si="1"/>
        <v>99</v>
      </c>
      <c r="O22" s="89"/>
    </row>
    <row r="23" ht="30" customHeight="1" spans="1:15">
      <c r="A23" s="36">
        <v>19</v>
      </c>
      <c r="B23" s="89" t="s">
        <v>30</v>
      </c>
      <c r="C23" s="89" t="s">
        <v>59</v>
      </c>
      <c r="D23" s="89" t="s">
        <v>36</v>
      </c>
      <c r="E23" s="89">
        <v>983.1</v>
      </c>
      <c r="F23" s="89">
        <v>-350.8</v>
      </c>
      <c r="G23" s="89">
        <v>632.3</v>
      </c>
      <c r="H23" s="89">
        <v>0</v>
      </c>
      <c r="I23" s="99">
        <v>0</v>
      </c>
      <c r="J23" s="99">
        <v>20</v>
      </c>
      <c r="K23" s="99">
        <v>20</v>
      </c>
      <c r="L23" s="99">
        <v>25</v>
      </c>
      <c r="M23" s="99">
        <v>8</v>
      </c>
      <c r="N23" s="99">
        <f t="shared" si="1"/>
        <v>73</v>
      </c>
      <c r="O23" s="89" t="s">
        <v>41</v>
      </c>
    </row>
    <row r="28" spans="5:5">
      <c r="E28" t="s">
        <v>60</v>
      </c>
    </row>
    <row r="33" spans="6:6">
      <c r="F33" t="s">
        <v>61</v>
      </c>
    </row>
  </sheetData>
  <mergeCells count="11">
    <mergeCell ref="A1:O1"/>
    <mergeCell ref="A2:B2"/>
    <mergeCell ref="E2:G2"/>
    <mergeCell ref="E3:G3"/>
    <mergeCell ref="I3:N3"/>
    <mergeCell ref="A3:A4"/>
    <mergeCell ref="B3:B4"/>
    <mergeCell ref="C3:C4"/>
    <mergeCell ref="D3:D4"/>
    <mergeCell ref="H3:H4"/>
    <mergeCell ref="O3:O4"/>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workbookViewId="0">
      <selection activeCell="M12" sqref="M12"/>
    </sheetView>
  </sheetViews>
  <sheetFormatPr defaultColWidth="9" defaultRowHeight="13.5" outlineLevelCol="7"/>
  <cols>
    <col min="4" max="4" width="9.75" customWidth="1"/>
    <col min="5" max="5" width="9.88333333333333" customWidth="1"/>
    <col min="6" max="6" width="11.3833333333333" customWidth="1"/>
    <col min="7" max="7" width="11" customWidth="1"/>
    <col min="8" max="8" width="15.3833333333333" customWidth="1"/>
  </cols>
  <sheetData>
    <row r="1" ht="56" customHeight="1" spans="1:8">
      <c r="A1" s="14" t="s">
        <v>367</v>
      </c>
      <c r="B1" s="14"/>
      <c r="C1" s="14"/>
      <c r="D1" s="14"/>
      <c r="E1" s="14"/>
      <c r="F1" s="14"/>
      <c r="G1" s="14"/>
      <c r="H1" s="14"/>
    </row>
    <row r="2" ht="21" customHeight="1" spans="1:8">
      <c r="A2" s="2" t="s">
        <v>268</v>
      </c>
      <c r="B2" s="2"/>
      <c r="C2" s="2"/>
      <c r="D2" s="2"/>
      <c r="E2" s="2"/>
      <c r="F2" s="2"/>
      <c r="G2" s="2"/>
      <c r="H2" s="2"/>
    </row>
    <row r="3" ht="30" customHeight="1" spans="1:8">
      <c r="A3" s="3" t="s">
        <v>7</v>
      </c>
      <c r="B3" s="3"/>
      <c r="C3" s="3" t="s">
        <v>57</v>
      </c>
      <c r="D3" s="3"/>
      <c r="E3" s="3"/>
      <c r="F3" s="3"/>
      <c r="G3" s="3"/>
      <c r="H3" s="3"/>
    </row>
    <row r="4" ht="30" customHeight="1" spans="1:8">
      <c r="A4" s="3" t="s">
        <v>132</v>
      </c>
      <c r="B4" s="3"/>
      <c r="C4" s="4" t="s">
        <v>30</v>
      </c>
      <c r="D4" s="4"/>
      <c r="E4" s="4"/>
      <c r="F4" s="3" t="s">
        <v>133</v>
      </c>
      <c r="G4" s="3"/>
      <c r="H4" s="3" t="s">
        <v>40</v>
      </c>
    </row>
    <row r="5" ht="30" customHeight="1" spans="1:8">
      <c r="A5" s="3" t="s">
        <v>134</v>
      </c>
      <c r="B5" s="3"/>
      <c r="C5" s="4" t="s">
        <v>135</v>
      </c>
      <c r="D5" s="4"/>
      <c r="E5" s="4"/>
      <c r="F5" s="4"/>
      <c r="G5" s="4"/>
      <c r="H5" s="4"/>
    </row>
    <row r="6" ht="30" customHeight="1" spans="1:8">
      <c r="A6" s="3" t="s">
        <v>136</v>
      </c>
      <c r="B6" s="3"/>
      <c r="C6" s="4" t="s">
        <v>308</v>
      </c>
      <c r="D6" s="4"/>
      <c r="E6" s="4"/>
      <c r="F6" s="4"/>
      <c r="G6" s="4"/>
      <c r="H6" s="4"/>
    </row>
    <row r="7" ht="30" customHeight="1" spans="1:8">
      <c r="A7" s="3" t="s">
        <v>138</v>
      </c>
      <c r="B7" s="3"/>
      <c r="C7" s="4" t="s">
        <v>309</v>
      </c>
      <c r="D7" s="4"/>
      <c r="E7" s="4"/>
      <c r="F7" s="4"/>
      <c r="G7" s="4"/>
      <c r="H7" s="4"/>
    </row>
    <row r="8" ht="30" customHeight="1" spans="1:8">
      <c r="A8" s="5" t="s">
        <v>140</v>
      </c>
      <c r="B8" s="6"/>
      <c r="C8" s="3"/>
      <c r="D8" s="3" t="s">
        <v>70</v>
      </c>
      <c r="E8" s="3" t="s">
        <v>71</v>
      </c>
      <c r="F8" s="3" t="s">
        <v>72</v>
      </c>
      <c r="G8" s="5" t="s">
        <v>141</v>
      </c>
      <c r="H8" s="6"/>
    </row>
    <row r="9" ht="30" customHeight="1" spans="1:8">
      <c r="A9" s="7"/>
      <c r="B9" s="8"/>
      <c r="C9" s="3" t="s">
        <v>142</v>
      </c>
      <c r="D9" s="3">
        <v>841</v>
      </c>
      <c r="E9" s="3">
        <v>190</v>
      </c>
      <c r="F9" s="15">
        <v>0.2259</v>
      </c>
      <c r="G9" s="16">
        <f>20*F9</f>
        <v>4.518</v>
      </c>
      <c r="H9" s="16"/>
    </row>
    <row r="10" ht="30" customHeight="1" spans="1:8">
      <c r="A10" s="10" t="s">
        <v>143</v>
      </c>
      <c r="B10" s="3" t="s">
        <v>79</v>
      </c>
      <c r="C10" s="3" t="s">
        <v>80</v>
      </c>
      <c r="D10" s="3" t="s">
        <v>81</v>
      </c>
      <c r="E10" s="3"/>
      <c r="F10" s="3" t="s">
        <v>82</v>
      </c>
      <c r="G10" s="3" t="s">
        <v>83</v>
      </c>
      <c r="H10" s="3" t="s">
        <v>73</v>
      </c>
    </row>
    <row r="11" ht="30" customHeight="1" spans="1:8">
      <c r="A11" s="11"/>
      <c r="B11" s="3" t="s">
        <v>18</v>
      </c>
      <c r="C11" s="3" t="s">
        <v>85</v>
      </c>
      <c r="D11" s="3" t="s">
        <v>368</v>
      </c>
      <c r="E11" s="3"/>
      <c r="F11" s="3" t="s">
        <v>369</v>
      </c>
      <c r="G11" s="3" t="s">
        <v>370</v>
      </c>
      <c r="H11" s="3">
        <v>15</v>
      </c>
    </row>
    <row r="12" ht="30" customHeight="1" spans="1:8">
      <c r="A12" s="11"/>
      <c r="B12" s="3" t="s">
        <v>19</v>
      </c>
      <c r="C12" s="3" t="s">
        <v>89</v>
      </c>
      <c r="D12" s="3" t="s">
        <v>371</v>
      </c>
      <c r="E12" s="3"/>
      <c r="F12" s="3">
        <v>613</v>
      </c>
      <c r="G12" s="3">
        <v>613</v>
      </c>
      <c r="H12" s="3">
        <v>5</v>
      </c>
    </row>
    <row r="13" ht="30" customHeight="1" spans="1:8">
      <c r="A13" s="11"/>
      <c r="B13" s="3"/>
      <c r="C13" s="3" t="s">
        <v>94</v>
      </c>
      <c r="D13" s="3" t="s">
        <v>372</v>
      </c>
      <c r="E13" s="3"/>
      <c r="F13" s="3" t="s">
        <v>316</v>
      </c>
      <c r="G13" s="3" t="s">
        <v>316</v>
      </c>
      <c r="H13" s="3">
        <v>5</v>
      </c>
    </row>
    <row r="14" ht="30" customHeight="1" spans="1:8">
      <c r="A14" s="11"/>
      <c r="B14" s="3"/>
      <c r="C14" s="3" t="s">
        <v>151</v>
      </c>
      <c r="D14" s="3" t="s">
        <v>317</v>
      </c>
      <c r="E14" s="3"/>
      <c r="F14" s="9">
        <v>1</v>
      </c>
      <c r="G14" s="9">
        <v>1</v>
      </c>
      <c r="H14" s="3">
        <v>10</v>
      </c>
    </row>
    <row r="15" ht="30" customHeight="1" spans="1:8">
      <c r="A15" s="11"/>
      <c r="B15" s="3" t="s">
        <v>20</v>
      </c>
      <c r="C15" s="3" t="s">
        <v>155</v>
      </c>
      <c r="D15" s="3" t="s">
        <v>373</v>
      </c>
      <c r="E15" s="3"/>
      <c r="F15" s="3" t="s">
        <v>221</v>
      </c>
      <c r="G15" s="3" t="s">
        <v>221</v>
      </c>
      <c r="H15" s="3">
        <v>30</v>
      </c>
    </row>
    <row r="16" ht="30" customHeight="1" spans="1:8">
      <c r="A16" s="11"/>
      <c r="B16" s="3" t="s">
        <v>21</v>
      </c>
      <c r="C16" s="3" t="s">
        <v>201</v>
      </c>
      <c r="D16" s="3" t="s">
        <v>319</v>
      </c>
      <c r="E16" s="3"/>
      <c r="F16" s="3" t="s">
        <v>103</v>
      </c>
      <c r="G16" s="3" t="s">
        <v>103</v>
      </c>
      <c r="H16" s="3">
        <v>10</v>
      </c>
    </row>
    <row r="17" ht="30" customHeight="1" spans="1:8">
      <c r="A17" s="3" t="s">
        <v>122</v>
      </c>
      <c r="B17" s="3">
        <v>79.52</v>
      </c>
      <c r="C17" s="3"/>
      <c r="D17" s="3"/>
      <c r="E17" s="3"/>
      <c r="F17" s="3"/>
      <c r="G17" s="3"/>
      <c r="H17" s="3"/>
    </row>
    <row r="18" ht="49" customHeight="1" spans="1:8">
      <c r="A18" s="3" t="s">
        <v>160</v>
      </c>
      <c r="B18" s="3"/>
      <c r="C18" s="4" t="s">
        <v>374</v>
      </c>
      <c r="D18" s="4"/>
      <c r="E18" s="4"/>
      <c r="F18" s="4"/>
      <c r="G18" s="4"/>
      <c r="H18" s="4"/>
    </row>
    <row r="19" ht="69" customHeight="1" spans="1:8">
      <c r="A19" s="3" t="s">
        <v>162</v>
      </c>
      <c r="B19" s="3"/>
      <c r="C19" s="4" t="s">
        <v>283</v>
      </c>
      <c r="D19" s="4"/>
      <c r="E19" s="4"/>
      <c r="F19" s="4"/>
      <c r="G19" s="4"/>
      <c r="H19" s="4"/>
    </row>
    <row r="20" ht="180" customHeight="1" spans="1:8">
      <c r="A20" s="3" t="s">
        <v>127</v>
      </c>
      <c r="B20" s="3"/>
      <c r="C20" s="3" t="s">
        <v>163</v>
      </c>
      <c r="D20" s="3"/>
      <c r="E20" s="3"/>
      <c r="F20" s="3"/>
      <c r="G20" s="3"/>
      <c r="H20" s="3"/>
    </row>
    <row r="21" ht="134.1" customHeight="1" spans="1:8">
      <c r="A21" s="12" t="s">
        <v>129</v>
      </c>
      <c r="B21" s="13"/>
      <c r="C21" s="13"/>
      <c r="D21" s="13"/>
      <c r="E21" s="13"/>
      <c r="F21" s="13"/>
      <c r="G21" s="13"/>
      <c r="H21" s="13"/>
    </row>
  </sheetData>
  <mergeCells count="33">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2:E12"/>
    <mergeCell ref="D13:E13"/>
    <mergeCell ref="D14:E14"/>
    <mergeCell ref="D15:E15"/>
    <mergeCell ref="D16:E16"/>
    <mergeCell ref="B17:H17"/>
    <mergeCell ref="A18:B18"/>
    <mergeCell ref="C18:H18"/>
    <mergeCell ref="A19:B19"/>
    <mergeCell ref="C19:H19"/>
    <mergeCell ref="A20:B20"/>
    <mergeCell ref="C20:H20"/>
    <mergeCell ref="A21:H21"/>
    <mergeCell ref="A10:A16"/>
    <mergeCell ref="B12:B14"/>
    <mergeCell ref="A8:B9"/>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workbookViewId="0">
      <selection activeCell="M14" sqref="M14"/>
    </sheetView>
  </sheetViews>
  <sheetFormatPr defaultColWidth="9" defaultRowHeight="13.5" outlineLevelCol="7"/>
  <cols>
    <col min="4" max="4" width="9.75" customWidth="1"/>
    <col min="5" max="5" width="9.88333333333333" customWidth="1"/>
    <col min="6" max="6" width="11.3833333333333" customWidth="1"/>
    <col min="7" max="7" width="11.8833333333333" customWidth="1"/>
    <col min="8" max="8" width="15.3833333333333" customWidth="1"/>
  </cols>
  <sheetData>
    <row r="1" ht="59" customHeight="1" spans="1:8">
      <c r="A1" s="14" t="s">
        <v>375</v>
      </c>
      <c r="B1" s="14"/>
      <c r="C1" s="14"/>
      <c r="D1" s="14"/>
      <c r="E1" s="14"/>
      <c r="F1" s="14"/>
      <c r="G1" s="14"/>
      <c r="H1" s="14"/>
    </row>
    <row r="2" ht="21" customHeight="1" spans="1:8">
      <c r="A2" s="2" t="s">
        <v>376</v>
      </c>
      <c r="B2" s="2"/>
      <c r="C2" s="2"/>
      <c r="D2" s="2"/>
      <c r="E2" s="2"/>
      <c r="F2" s="2"/>
      <c r="G2" s="2"/>
      <c r="H2" s="2"/>
    </row>
    <row r="3" ht="30" customHeight="1" spans="1:8">
      <c r="A3" s="3" t="s">
        <v>7</v>
      </c>
      <c r="B3" s="3"/>
      <c r="C3" s="3" t="s">
        <v>58</v>
      </c>
      <c r="D3" s="3"/>
      <c r="E3" s="3"/>
      <c r="F3" s="3"/>
      <c r="G3" s="3"/>
      <c r="H3" s="3"/>
    </row>
    <row r="4" ht="30" customHeight="1" spans="1:8">
      <c r="A4" s="3" t="s">
        <v>132</v>
      </c>
      <c r="B4" s="3"/>
      <c r="C4" s="4" t="s">
        <v>269</v>
      </c>
      <c r="D4" s="4"/>
      <c r="E4" s="4"/>
      <c r="F4" s="3" t="s">
        <v>133</v>
      </c>
      <c r="G4" s="3"/>
      <c r="H4" s="3" t="s">
        <v>47</v>
      </c>
    </row>
    <row r="5" ht="30" customHeight="1" spans="1:8">
      <c r="A5" s="3" t="s">
        <v>134</v>
      </c>
      <c r="B5" s="3"/>
      <c r="C5" s="4" t="s">
        <v>135</v>
      </c>
      <c r="D5" s="4"/>
      <c r="E5" s="4"/>
      <c r="F5" s="4"/>
      <c r="G5" s="4"/>
      <c r="H5" s="4"/>
    </row>
    <row r="6" ht="30" customHeight="1" spans="1:8">
      <c r="A6" s="3" t="s">
        <v>136</v>
      </c>
      <c r="B6" s="3"/>
      <c r="C6" s="4" t="s">
        <v>308</v>
      </c>
      <c r="D6" s="4"/>
      <c r="E6" s="4"/>
      <c r="F6" s="4"/>
      <c r="G6" s="4"/>
      <c r="H6" s="4"/>
    </row>
    <row r="7" ht="30" customHeight="1" spans="1:8">
      <c r="A7" s="3" t="s">
        <v>138</v>
      </c>
      <c r="B7" s="3"/>
      <c r="C7" s="4" t="s">
        <v>139</v>
      </c>
      <c r="D7" s="4"/>
      <c r="E7" s="4"/>
      <c r="F7" s="4"/>
      <c r="G7" s="4"/>
      <c r="H7" s="4"/>
    </row>
    <row r="8" ht="30" customHeight="1" spans="1:8">
      <c r="A8" s="5" t="s">
        <v>140</v>
      </c>
      <c r="B8" s="6"/>
      <c r="C8" s="3"/>
      <c r="D8" s="3" t="s">
        <v>70</v>
      </c>
      <c r="E8" s="3" t="s">
        <v>71</v>
      </c>
      <c r="F8" s="3" t="s">
        <v>72</v>
      </c>
      <c r="G8" s="5" t="s">
        <v>141</v>
      </c>
      <c r="H8" s="6"/>
    </row>
    <row r="9" ht="30" customHeight="1" spans="1:8">
      <c r="A9" s="7"/>
      <c r="B9" s="8"/>
      <c r="C9" s="3" t="s">
        <v>142</v>
      </c>
      <c r="D9" s="3">
        <v>0.29</v>
      </c>
      <c r="E9" s="3">
        <v>0.29</v>
      </c>
      <c r="F9" s="9">
        <v>1</v>
      </c>
      <c r="G9" s="3">
        <v>20</v>
      </c>
      <c r="H9" s="3"/>
    </row>
    <row r="10" ht="30" customHeight="1" spans="1:8">
      <c r="A10" s="10" t="s">
        <v>143</v>
      </c>
      <c r="B10" s="3" t="s">
        <v>79</v>
      </c>
      <c r="C10" s="3" t="s">
        <v>80</v>
      </c>
      <c r="D10" s="3" t="s">
        <v>81</v>
      </c>
      <c r="E10" s="3"/>
      <c r="F10" s="3" t="s">
        <v>82</v>
      </c>
      <c r="G10" s="3" t="s">
        <v>83</v>
      </c>
      <c r="H10" s="3" t="s">
        <v>73</v>
      </c>
    </row>
    <row r="11" ht="30" customHeight="1" spans="1:8">
      <c r="A11" s="11"/>
      <c r="B11" s="3" t="s">
        <v>18</v>
      </c>
      <c r="C11" s="3" t="s">
        <v>85</v>
      </c>
      <c r="D11" s="3" t="s">
        <v>86</v>
      </c>
      <c r="E11" s="3"/>
      <c r="F11" s="9">
        <v>1</v>
      </c>
      <c r="G11" s="9">
        <v>1</v>
      </c>
      <c r="H11" s="3">
        <v>20</v>
      </c>
    </row>
    <row r="12" ht="30" customHeight="1" spans="1:8">
      <c r="A12" s="11"/>
      <c r="B12" s="3" t="s">
        <v>19</v>
      </c>
      <c r="C12" s="3" t="s">
        <v>89</v>
      </c>
      <c r="D12" s="3" t="s">
        <v>377</v>
      </c>
      <c r="E12" s="3"/>
      <c r="F12" s="3" t="s">
        <v>378</v>
      </c>
      <c r="G12" s="3" t="s">
        <v>378</v>
      </c>
      <c r="H12" s="3">
        <v>10</v>
      </c>
    </row>
    <row r="13" ht="30" customHeight="1" spans="1:8">
      <c r="A13" s="11"/>
      <c r="B13" s="3"/>
      <c r="C13" s="3" t="s">
        <v>94</v>
      </c>
      <c r="D13" s="3" t="s">
        <v>379</v>
      </c>
      <c r="E13" s="3"/>
      <c r="F13" s="3" t="s">
        <v>281</v>
      </c>
      <c r="G13" s="3" t="s">
        <v>281</v>
      </c>
      <c r="H13" s="3">
        <v>5</v>
      </c>
    </row>
    <row r="14" ht="30" customHeight="1" spans="1:8">
      <c r="A14" s="11"/>
      <c r="B14" s="3"/>
      <c r="C14" s="3" t="s">
        <v>151</v>
      </c>
      <c r="D14" s="3" t="s">
        <v>380</v>
      </c>
      <c r="E14" s="3"/>
      <c r="F14" s="3" t="s">
        <v>183</v>
      </c>
      <c r="G14" s="3" t="s">
        <v>183</v>
      </c>
      <c r="H14" s="3">
        <v>5</v>
      </c>
    </row>
    <row r="15" ht="30" customHeight="1" spans="1:8">
      <c r="A15" s="11"/>
      <c r="B15" s="3" t="s">
        <v>20</v>
      </c>
      <c r="C15" s="3" t="s">
        <v>98</v>
      </c>
      <c r="D15" s="3" t="s">
        <v>381</v>
      </c>
      <c r="E15" s="3"/>
      <c r="F15" s="3" t="s">
        <v>218</v>
      </c>
      <c r="G15" s="3" t="s">
        <v>218</v>
      </c>
      <c r="H15" s="3">
        <v>30</v>
      </c>
    </row>
    <row r="16" ht="38.25" spans="1:8">
      <c r="A16" s="11"/>
      <c r="B16" s="3" t="s">
        <v>21</v>
      </c>
      <c r="C16" s="3" t="s">
        <v>158</v>
      </c>
      <c r="D16" s="3" t="s">
        <v>158</v>
      </c>
      <c r="E16" s="3"/>
      <c r="F16" s="3" t="s">
        <v>174</v>
      </c>
      <c r="G16" s="3" t="s">
        <v>174</v>
      </c>
      <c r="H16" s="3">
        <v>9</v>
      </c>
    </row>
    <row r="17" ht="30" customHeight="1" spans="1:8">
      <c r="A17" s="3" t="s">
        <v>122</v>
      </c>
      <c r="B17" s="3">
        <v>99</v>
      </c>
      <c r="C17" s="3"/>
      <c r="D17" s="3"/>
      <c r="E17" s="3"/>
      <c r="F17" s="3"/>
      <c r="G17" s="3"/>
      <c r="H17" s="3"/>
    </row>
    <row r="18" ht="180" customHeight="1" spans="1:8">
      <c r="A18" s="3" t="s">
        <v>160</v>
      </c>
      <c r="B18" s="3"/>
      <c r="C18" s="4"/>
      <c r="D18" s="4"/>
      <c r="E18" s="4"/>
      <c r="F18" s="4"/>
      <c r="G18" s="4"/>
      <c r="H18" s="4"/>
    </row>
    <row r="19" ht="180" customHeight="1" spans="1:8">
      <c r="A19" s="3" t="s">
        <v>162</v>
      </c>
      <c r="B19" s="3"/>
      <c r="C19" s="4"/>
      <c r="D19" s="4"/>
      <c r="E19" s="4"/>
      <c r="F19" s="4"/>
      <c r="G19" s="4"/>
      <c r="H19" s="4"/>
    </row>
    <row r="20" ht="180" customHeight="1" spans="1:8">
      <c r="A20" s="3" t="s">
        <v>127</v>
      </c>
      <c r="B20" s="3"/>
      <c r="C20" s="3" t="s">
        <v>163</v>
      </c>
      <c r="D20" s="3"/>
      <c r="E20" s="3"/>
      <c r="F20" s="3"/>
      <c r="G20" s="3"/>
      <c r="H20" s="3"/>
    </row>
    <row r="21" ht="134.1" customHeight="1" spans="1:8">
      <c r="A21" s="12" t="s">
        <v>129</v>
      </c>
      <c r="B21" s="13"/>
      <c r="C21" s="13"/>
      <c r="D21" s="13"/>
      <c r="E21" s="13"/>
      <c r="F21" s="13"/>
      <c r="G21" s="13"/>
      <c r="H21" s="13"/>
    </row>
  </sheetData>
  <mergeCells count="33">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2:E12"/>
    <mergeCell ref="D13:E13"/>
    <mergeCell ref="D14:E14"/>
    <mergeCell ref="D15:E15"/>
    <mergeCell ref="D16:E16"/>
    <mergeCell ref="B17:H17"/>
    <mergeCell ref="A18:B18"/>
    <mergeCell ref="C18:H18"/>
    <mergeCell ref="A19:B19"/>
    <mergeCell ref="C19:H19"/>
    <mergeCell ref="A20:B20"/>
    <mergeCell ref="C20:H20"/>
    <mergeCell ref="A21:H21"/>
    <mergeCell ref="A10:A16"/>
    <mergeCell ref="B12:B14"/>
    <mergeCell ref="A8:B9"/>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workbookViewId="0">
      <selection activeCell="L11" sqref="L11"/>
    </sheetView>
  </sheetViews>
  <sheetFormatPr defaultColWidth="9" defaultRowHeight="13.5" outlineLevelCol="7"/>
  <cols>
    <col min="4" max="4" width="9.75" customWidth="1"/>
    <col min="5" max="5" width="9.88333333333333" customWidth="1"/>
    <col min="6" max="6" width="11.3833333333333" customWidth="1"/>
    <col min="7" max="7" width="11" customWidth="1"/>
    <col min="8" max="8" width="15.3833333333333" customWidth="1"/>
  </cols>
  <sheetData>
    <row r="1" ht="42.95" customHeight="1" spans="1:8">
      <c r="A1" s="1" t="s">
        <v>382</v>
      </c>
      <c r="B1" s="1"/>
      <c r="C1" s="1"/>
      <c r="D1" s="1"/>
      <c r="E1" s="1"/>
      <c r="F1" s="1"/>
      <c r="G1" s="1"/>
      <c r="H1" s="1"/>
    </row>
    <row r="2" ht="21" customHeight="1" spans="1:8">
      <c r="A2" s="2" t="s">
        <v>268</v>
      </c>
      <c r="B2" s="2"/>
      <c r="C2" s="2"/>
      <c r="D2" s="2"/>
      <c r="E2" s="2"/>
      <c r="F2" s="2"/>
      <c r="G2" s="2"/>
      <c r="H2" s="2"/>
    </row>
    <row r="3" ht="30" customHeight="1" spans="1:8">
      <c r="A3" s="3" t="s">
        <v>7</v>
      </c>
      <c r="B3" s="3"/>
      <c r="C3" s="3" t="s">
        <v>59</v>
      </c>
      <c r="D3" s="3"/>
      <c r="E3" s="3"/>
      <c r="F3" s="3"/>
      <c r="G3" s="3"/>
      <c r="H3" s="3"/>
    </row>
    <row r="4" ht="30" customHeight="1" spans="1:8">
      <c r="A4" s="3" t="s">
        <v>132</v>
      </c>
      <c r="B4" s="3"/>
      <c r="C4" s="4" t="s">
        <v>177</v>
      </c>
      <c r="D4" s="4"/>
      <c r="E4" s="4"/>
      <c r="F4" s="3" t="s">
        <v>133</v>
      </c>
      <c r="G4" s="3"/>
      <c r="H4" s="3" t="s">
        <v>36</v>
      </c>
    </row>
    <row r="5" ht="30" customHeight="1" spans="1:8">
      <c r="A5" s="3" t="s">
        <v>134</v>
      </c>
      <c r="B5" s="3"/>
      <c r="C5" s="4" t="s">
        <v>135</v>
      </c>
      <c r="D5" s="4"/>
      <c r="E5" s="4"/>
      <c r="F5" s="4"/>
      <c r="G5" s="4"/>
      <c r="H5" s="4"/>
    </row>
    <row r="6" ht="30" customHeight="1" spans="1:8">
      <c r="A6" s="3" t="s">
        <v>136</v>
      </c>
      <c r="B6" s="3"/>
      <c r="C6" s="4" t="s">
        <v>137</v>
      </c>
      <c r="D6" s="4"/>
      <c r="E6" s="4"/>
      <c r="F6" s="4"/>
      <c r="G6" s="4"/>
      <c r="H6" s="4"/>
    </row>
    <row r="7" ht="30" customHeight="1" spans="1:8">
      <c r="A7" s="3" t="s">
        <v>138</v>
      </c>
      <c r="B7" s="3"/>
      <c r="C7" s="4" t="s">
        <v>178</v>
      </c>
      <c r="D7" s="4"/>
      <c r="E7" s="4"/>
      <c r="F7" s="4"/>
      <c r="G7" s="4"/>
      <c r="H7" s="4"/>
    </row>
    <row r="8" ht="30" customHeight="1" spans="1:8">
      <c r="A8" s="5" t="s">
        <v>140</v>
      </c>
      <c r="B8" s="6"/>
      <c r="C8" s="3"/>
      <c r="D8" s="3" t="s">
        <v>70</v>
      </c>
      <c r="E8" s="3" t="s">
        <v>71</v>
      </c>
      <c r="F8" s="3" t="s">
        <v>72</v>
      </c>
      <c r="G8" s="5" t="s">
        <v>141</v>
      </c>
      <c r="H8" s="6"/>
    </row>
    <row r="9" ht="30" customHeight="1" spans="1:8">
      <c r="A9" s="7"/>
      <c r="B9" s="8"/>
      <c r="C9" s="3" t="s">
        <v>142</v>
      </c>
      <c r="D9" s="3">
        <v>632.3</v>
      </c>
      <c r="E9" s="3">
        <v>0</v>
      </c>
      <c r="F9" s="9">
        <v>0</v>
      </c>
      <c r="G9" s="3">
        <v>0</v>
      </c>
      <c r="H9" s="3"/>
    </row>
    <row r="10" ht="30" customHeight="1" spans="1:8">
      <c r="A10" s="10" t="s">
        <v>143</v>
      </c>
      <c r="B10" s="3" t="s">
        <v>79</v>
      </c>
      <c r="C10" s="3" t="s">
        <v>80</v>
      </c>
      <c r="D10" s="3" t="s">
        <v>81</v>
      </c>
      <c r="E10" s="3"/>
      <c r="F10" s="3" t="s">
        <v>82</v>
      </c>
      <c r="G10" s="3" t="s">
        <v>83</v>
      </c>
      <c r="H10" s="3" t="s">
        <v>73</v>
      </c>
    </row>
    <row r="11" ht="30" customHeight="1" spans="1:8">
      <c r="A11" s="11"/>
      <c r="B11" s="3" t="s">
        <v>18</v>
      </c>
      <c r="C11" s="3" t="s">
        <v>85</v>
      </c>
      <c r="D11" s="3" t="s">
        <v>86</v>
      </c>
      <c r="E11" s="3"/>
      <c r="F11" s="9">
        <v>1</v>
      </c>
      <c r="G11" s="9">
        <v>1</v>
      </c>
      <c r="H11" s="3">
        <v>20</v>
      </c>
    </row>
    <row r="12" ht="30" customHeight="1" spans="1:8">
      <c r="A12" s="11"/>
      <c r="B12" s="3" t="s">
        <v>19</v>
      </c>
      <c r="C12" s="3" t="s">
        <v>89</v>
      </c>
      <c r="D12" s="3" t="s">
        <v>179</v>
      </c>
      <c r="E12" s="3"/>
      <c r="F12" s="3">
        <v>446</v>
      </c>
      <c r="G12" s="3">
        <v>446</v>
      </c>
      <c r="H12" s="3">
        <v>7</v>
      </c>
    </row>
    <row r="13" ht="30" customHeight="1" spans="1:8">
      <c r="A13" s="11"/>
      <c r="B13" s="3"/>
      <c r="C13" s="3" t="s">
        <v>94</v>
      </c>
      <c r="D13" s="3" t="s">
        <v>383</v>
      </c>
      <c r="E13" s="3"/>
      <c r="F13" s="9">
        <v>1</v>
      </c>
      <c r="G13" s="9" t="s">
        <v>181</v>
      </c>
      <c r="H13" s="3">
        <v>7</v>
      </c>
    </row>
    <row r="14" ht="30" customHeight="1" spans="1:8">
      <c r="A14" s="11"/>
      <c r="B14" s="3"/>
      <c r="C14" s="3" t="s">
        <v>151</v>
      </c>
      <c r="D14" s="3" t="s">
        <v>384</v>
      </c>
      <c r="E14" s="3"/>
      <c r="F14" s="3" t="s">
        <v>183</v>
      </c>
      <c r="G14" s="3" t="s">
        <v>183</v>
      </c>
      <c r="H14" s="3">
        <v>6</v>
      </c>
    </row>
    <row r="15" ht="48" customHeight="1" spans="1:8">
      <c r="A15" s="11"/>
      <c r="B15" s="3" t="s">
        <v>20</v>
      </c>
      <c r="C15" s="3" t="s">
        <v>155</v>
      </c>
      <c r="D15" s="3" t="s">
        <v>385</v>
      </c>
      <c r="E15" s="3"/>
      <c r="F15" s="9">
        <v>1</v>
      </c>
      <c r="G15" s="9">
        <v>1</v>
      </c>
      <c r="H15" s="3">
        <v>25</v>
      </c>
    </row>
    <row r="16" ht="47" customHeight="1" spans="1:8">
      <c r="A16" s="11"/>
      <c r="B16" s="3" t="s">
        <v>21</v>
      </c>
      <c r="C16" s="3" t="s">
        <v>158</v>
      </c>
      <c r="D16" s="3" t="s">
        <v>186</v>
      </c>
      <c r="E16" s="3"/>
      <c r="F16" s="3" t="s">
        <v>103</v>
      </c>
      <c r="G16" s="3" t="s">
        <v>103</v>
      </c>
      <c r="H16" s="3">
        <v>8</v>
      </c>
    </row>
    <row r="17" ht="30" customHeight="1" spans="1:8">
      <c r="A17" s="3" t="s">
        <v>122</v>
      </c>
      <c r="B17" s="3">
        <v>73</v>
      </c>
      <c r="C17" s="3"/>
      <c r="D17" s="3"/>
      <c r="E17" s="3"/>
      <c r="F17" s="3"/>
      <c r="G17" s="3"/>
      <c r="H17" s="3"/>
    </row>
    <row r="18" ht="180" customHeight="1" spans="1:8">
      <c r="A18" s="3" t="s">
        <v>160</v>
      </c>
      <c r="B18" s="3"/>
      <c r="C18" s="4" t="s">
        <v>187</v>
      </c>
      <c r="D18" s="4"/>
      <c r="E18" s="4"/>
      <c r="F18" s="4"/>
      <c r="G18" s="4"/>
      <c r="H18" s="4"/>
    </row>
    <row r="19" ht="180" customHeight="1" spans="1:8">
      <c r="A19" s="3" t="s">
        <v>162</v>
      </c>
      <c r="B19" s="3"/>
      <c r="C19" s="4" t="s">
        <v>188</v>
      </c>
      <c r="D19" s="4"/>
      <c r="E19" s="4"/>
      <c r="F19" s="4"/>
      <c r="G19" s="4"/>
      <c r="H19" s="4"/>
    </row>
    <row r="20" ht="180" customHeight="1" spans="1:8">
      <c r="A20" s="3" t="s">
        <v>127</v>
      </c>
      <c r="B20" s="3"/>
      <c r="C20" s="3" t="s">
        <v>163</v>
      </c>
      <c r="D20" s="3"/>
      <c r="E20" s="3"/>
      <c r="F20" s="3"/>
      <c r="G20" s="3"/>
      <c r="H20" s="3"/>
    </row>
    <row r="21" ht="134.1" customHeight="1" spans="1:8">
      <c r="A21" s="12" t="s">
        <v>129</v>
      </c>
      <c r="B21" s="13"/>
      <c r="C21" s="13"/>
      <c r="D21" s="13"/>
      <c r="E21" s="13"/>
      <c r="F21" s="13"/>
      <c r="G21" s="13"/>
      <c r="H21" s="13"/>
    </row>
  </sheetData>
  <mergeCells count="33">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2:E12"/>
    <mergeCell ref="D13:E13"/>
    <mergeCell ref="D14:E14"/>
    <mergeCell ref="D15:E15"/>
    <mergeCell ref="D16:E16"/>
    <mergeCell ref="B17:H17"/>
    <mergeCell ref="A18:B18"/>
    <mergeCell ref="C18:H18"/>
    <mergeCell ref="A19:B19"/>
    <mergeCell ref="C19:H19"/>
    <mergeCell ref="A20:B20"/>
    <mergeCell ref="C20:H20"/>
    <mergeCell ref="A21:H21"/>
    <mergeCell ref="A10:A16"/>
    <mergeCell ref="B12:B14"/>
    <mergeCell ref="A8:B9"/>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3"/>
  <sheetViews>
    <sheetView tabSelected="1" topLeftCell="A7" workbookViewId="0">
      <selection activeCell="C28" sqref="C28:D28"/>
    </sheetView>
  </sheetViews>
  <sheetFormatPr defaultColWidth="9.15833333333333" defaultRowHeight="14.25"/>
  <cols>
    <col min="1" max="1" width="10.8916666666667" style="38" customWidth="1"/>
    <col min="2" max="2" width="20.5833333333333" style="38" customWidth="1"/>
    <col min="3" max="3" width="9.15833333333333" style="40"/>
    <col min="4" max="4" width="4.10833333333333" style="38" customWidth="1"/>
    <col min="5" max="5" width="13" style="38" customWidth="1"/>
    <col min="6" max="6" width="5.575" style="38" customWidth="1"/>
    <col min="7" max="7" width="8.5" style="38" customWidth="1"/>
    <col min="8" max="8" width="14.3416666666667" style="38" customWidth="1"/>
    <col min="9" max="9" width="7.96666666666667" style="38" customWidth="1"/>
    <col min="10" max="10" width="6.36666666666667" style="38" customWidth="1"/>
    <col min="11" max="11" width="9.15833333333333" style="38"/>
    <col min="12" max="12" width="12.3416666666667" style="38"/>
    <col min="13" max="14" width="18.3166666666667" style="38"/>
    <col min="15" max="16384" width="9.15833333333333" style="38"/>
  </cols>
  <sheetData>
    <row r="1" s="38" customFormat="1" ht="26.25" customHeight="1" spans="1:11">
      <c r="A1" s="41" t="s">
        <v>62</v>
      </c>
      <c r="B1" s="42"/>
      <c r="C1" s="43"/>
      <c r="D1" s="42"/>
      <c r="E1" s="42"/>
      <c r="F1" s="42"/>
      <c r="G1" s="42"/>
      <c r="H1" s="42"/>
      <c r="I1" s="42"/>
      <c r="J1" s="42"/>
      <c r="K1" s="42"/>
    </row>
    <row r="2" s="38" customFormat="1" ht="22.5" customHeight="1" spans="1:11">
      <c r="A2" s="44" t="s">
        <v>63</v>
      </c>
      <c r="B2" s="45"/>
      <c r="C2" s="44"/>
      <c r="D2" s="45"/>
      <c r="E2" s="45"/>
      <c r="F2" s="45"/>
      <c r="G2" s="46" t="s">
        <v>64</v>
      </c>
      <c r="H2" s="46"/>
      <c r="I2" s="46"/>
      <c r="J2" s="46"/>
      <c r="K2" s="46"/>
    </row>
    <row r="3" s="38" customFormat="1" ht="35" customHeight="1" spans="1:11">
      <c r="A3" s="47" t="s">
        <v>65</v>
      </c>
      <c r="B3" s="47"/>
      <c r="C3" s="47" t="s">
        <v>66</v>
      </c>
      <c r="D3" s="47"/>
      <c r="E3" s="47"/>
      <c r="F3" s="47"/>
      <c r="G3" s="47"/>
      <c r="H3" s="47"/>
      <c r="I3" s="47"/>
      <c r="J3" s="47"/>
      <c r="K3" s="47"/>
    </row>
    <row r="4" s="38" customFormat="1" ht="35" customHeight="1" spans="1:11">
      <c r="A4" s="47" t="s">
        <v>67</v>
      </c>
      <c r="B4" s="47"/>
      <c r="C4" s="48">
        <v>689.202932</v>
      </c>
      <c r="D4" s="47"/>
      <c r="E4" s="47"/>
      <c r="F4" s="47"/>
      <c r="G4" s="47" t="s">
        <v>68</v>
      </c>
      <c r="H4" s="47"/>
      <c r="I4" s="47"/>
      <c r="J4" s="48">
        <v>19263.681815</v>
      </c>
      <c r="K4" s="47"/>
    </row>
    <row r="5" s="38" customFormat="1" ht="21.75" customHeight="1" spans="1:13">
      <c r="A5" s="49" t="s">
        <v>69</v>
      </c>
      <c r="B5" s="50"/>
      <c r="C5" s="51"/>
      <c r="D5" s="47"/>
      <c r="E5" s="47" t="s">
        <v>70</v>
      </c>
      <c r="F5" s="47" t="s">
        <v>71</v>
      </c>
      <c r="G5" s="47"/>
      <c r="H5" s="47" t="s">
        <v>72</v>
      </c>
      <c r="I5" s="47" t="s">
        <v>73</v>
      </c>
      <c r="J5" s="47"/>
      <c r="K5" s="47"/>
      <c r="M5" s="73"/>
    </row>
    <row r="6" s="38" customFormat="1" ht="18" customHeight="1" spans="1:14">
      <c r="A6" s="52"/>
      <c r="B6" s="53"/>
      <c r="C6" s="51"/>
      <c r="D6" s="47"/>
      <c r="E6" s="47"/>
      <c r="F6" s="47"/>
      <c r="G6" s="47"/>
      <c r="H6" s="47"/>
      <c r="I6" s="47" t="s">
        <v>74</v>
      </c>
      <c r="J6" s="47"/>
      <c r="K6" s="47"/>
      <c r="M6" s="73"/>
      <c r="N6" s="73"/>
    </row>
    <row r="7" s="38" customFormat="1" ht="35" customHeight="1" spans="1:14">
      <c r="A7" s="52"/>
      <c r="B7" s="53"/>
      <c r="C7" s="47" t="s">
        <v>75</v>
      </c>
      <c r="D7" s="47"/>
      <c r="E7" s="54">
        <v>19952.884747</v>
      </c>
      <c r="F7" s="54">
        <v>13457.497719</v>
      </c>
      <c r="G7" s="54"/>
      <c r="H7" s="55">
        <f>F7/E7</f>
        <v>0.674463762490453</v>
      </c>
      <c r="I7" s="54">
        <f>H7*20</f>
        <v>13.4892752498091</v>
      </c>
      <c r="J7" s="54"/>
      <c r="K7" s="54"/>
      <c r="L7" s="73"/>
      <c r="M7" s="73"/>
      <c r="N7" s="73"/>
    </row>
    <row r="8" s="38" customFormat="1" ht="23" customHeight="1" spans="1:14">
      <c r="A8" s="47" t="s">
        <v>76</v>
      </c>
      <c r="B8" s="47"/>
      <c r="C8" s="47" t="s">
        <v>77</v>
      </c>
      <c r="D8" s="47"/>
      <c r="E8" s="47"/>
      <c r="F8" s="47"/>
      <c r="G8" s="47"/>
      <c r="H8" s="47"/>
      <c r="I8" s="47"/>
      <c r="J8" s="47"/>
      <c r="K8" s="47"/>
      <c r="M8" s="73"/>
      <c r="N8" s="73"/>
    </row>
    <row r="9" s="39" customFormat="1" ht="34" customHeight="1" spans="1:11">
      <c r="A9" s="56" t="s">
        <v>78</v>
      </c>
      <c r="B9" s="47" t="s">
        <v>79</v>
      </c>
      <c r="C9" s="47" t="s">
        <v>80</v>
      </c>
      <c r="D9" s="47"/>
      <c r="E9" s="47" t="s">
        <v>81</v>
      </c>
      <c r="F9" s="47"/>
      <c r="G9" s="47"/>
      <c r="H9" s="47" t="s">
        <v>82</v>
      </c>
      <c r="I9" s="47" t="s">
        <v>83</v>
      </c>
      <c r="J9" s="47"/>
      <c r="K9" s="47" t="s">
        <v>73</v>
      </c>
    </row>
    <row r="10" s="38" customFormat="1" ht="24" customHeight="1" spans="1:11">
      <c r="A10" s="57"/>
      <c r="B10" s="58" t="s">
        <v>84</v>
      </c>
      <c r="C10" s="59" t="s">
        <v>85</v>
      </c>
      <c r="D10" s="60"/>
      <c r="E10" s="21" t="s">
        <v>86</v>
      </c>
      <c r="F10" s="61"/>
      <c r="G10" s="22"/>
      <c r="H10" s="3" t="s">
        <v>87</v>
      </c>
      <c r="I10" s="74" t="s">
        <v>87</v>
      </c>
      <c r="J10" s="60"/>
      <c r="K10" s="47">
        <v>5</v>
      </c>
    </row>
    <row r="11" s="38" customFormat="1" ht="24" customHeight="1" spans="1:11">
      <c r="A11" s="57"/>
      <c r="B11" s="58" t="s">
        <v>88</v>
      </c>
      <c r="C11" s="49" t="s">
        <v>89</v>
      </c>
      <c r="D11" s="50"/>
      <c r="E11" s="47" t="s">
        <v>90</v>
      </c>
      <c r="F11" s="47"/>
      <c r="G11" s="47"/>
      <c r="H11" s="62" t="s">
        <v>91</v>
      </c>
      <c r="I11" s="74" t="s">
        <v>91</v>
      </c>
      <c r="J11" s="60"/>
      <c r="K11" s="47">
        <v>5</v>
      </c>
    </row>
    <row r="12" s="38" customFormat="1" ht="24" customHeight="1" spans="1:11">
      <c r="A12" s="57"/>
      <c r="B12" s="63"/>
      <c r="C12" s="49" t="s">
        <v>89</v>
      </c>
      <c r="D12" s="50"/>
      <c r="E12" s="59" t="s">
        <v>92</v>
      </c>
      <c r="F12" s="64"/>
      <c r="G12" s="60"/>
      <c r="H12" s="62" t="s">
        <v>93</v>
      </c>
      <c r="I12" s="74" t="s">
        <v>93</v>
      </c>
      <c r="J12" s="75"/>
      <c r="K12" s="47">
        <v>5</v>
      </c>
    </row>
    <row r="13" s="38" customFormat="1" ht="24" customHeight="1" spans="1:11">
      <c r="A13" s="57"/>
      <c r="B13" s="63"/>
      <c r="C13" s="59" t="s">
        <v>94</v>
      </c>
      <c r="D13" s="60"/>
      <c r="E13" s="59" t="s">
        <v>95</v>
      </c>
      <c r="F13" s="64"/>
      <c r="G13" s="60"/>
      <c r="H13" s="62" t="s">
        <v>96</v>
      </c>
      <c r="I13" s="74" t="s">
        <v>96</v>
      </c>
      <c r="J13" s="60"/>
      <c r="K13" s="47">
        <v>5</v>
      </c>
    </row>
    <row r="14" s="38" customFormat="1" ht="24" customHeight="1" spans="1:11">
      <c r="A14" s="57"/>
      <c r="B14" s="58" t="s">
        <v>97</v>
      </c>
      <c r="C14" s="47" t="s">
        <v>98</v>
      </c>
      <c r="D14" s="47"/>
      <c r="E14" s="47" t="s">
        <v>99</v>
      </c>
      <c r="F14" s="47"/>
      <c r="G14" s="47"/>
      <c r="H14" s="62">
        <v>1</v>
      </c>
      <c r="I14" s="76">
        <v>1</v>
      </c>
      <c r="J14" s="76"/>
      <c r="K14" s="47">
        <v>5</v>
      </c>
    </row>
    <row r="15" s="38" customFormat="1" ht="30" customHeight="1" spans="1:11">
      <c r="A15" s="65"/>
      <c r="B15" s="51" t="s">
        <v>100</v>
      </c>
      <c r="C15" s="59" t="s">
        <v>101</v>
      </c>
      <c r="D15" s="60"/>
      <c r="E15" s="59" t="s">
        <v>102</v>
      </c>
      <c r="F15" s="64"/>
      <c r="G15" s="60"/>
      <c r="H15" s="66" t="s">
        <v>103</v>
      </c>
      <c r="I15" s="62">
        <v>0.95</v>
      </c>
      <c r="J15" s="47"/>
      <c r="K15" s="47">
        <v>5</v>
      </c>
    </row>
    <row r="16" s="38" customFormat="1" ht="27" customHeight="1" spans="1:11">
      <c r="A16" s="47" t="s">
        <v>104</v>
      </c>
      <c r="B16" s="47"/>
      <c r="C16" s="47" t="s">
        <v>105</v>
      </c>
      <c r="D16" s="47"/>
      <c r="E16" s="47"/>
      <c r="F16" s="47"/>
      <c r="G16" s="47"/>
      <c r="H16" s="47"/>
      <c r="I16" s="47"/>
      <c r="J16" s="47"/>
      <c r="K16" s="47"/>
    </row>
    <row r="17" s="39" customFormat="1" ht="34" customHeight="1" spans="1:11">
      <c r="A17" s="56" t="s">
        <v>78</v>
      </c>
      <c r="B17" s="47" t="s">
        <v>79</v>
      </c>
      <c r="C17" s="47" t="s">
        <v>80</v>
      </c>
      <c r="D17" s="47"/>
      <c r="E17" s="47" t="s">
        <v>81</v>
      </c>
      <c r="F17" s="47"/>
      <c r="G17" s="47"/>
      <c r="H17" s="47" t="s">
        <v>82</v>
      </c>
      <c r="I17" s="47" t="s">
        <v>83</v>
      </c>
      <c r="J17" s="47"/>
      <c r="K17" s="47" t="s">
        <v>73</v>
      </c>
    </row>
    <row r="18" s="38" customFormat="1" ht="27" customHeight="1" spans="1:11">
      <c r="A18" s="57"/>
      <c r="B18" s="58" t="s">
        <v>84</v>
      </c>
      <c r="C18" s="59" t="s">
        <v>85</v>
      </c>
      <c r="D18" s="60"/>
      <c r="E18" s="21" t="s">
        <v>86</v>
      </c>
      <c r="F18" s="61"/>
      <c r="G18" s="22"/>
      <c r="H18" s="3" t="s">
        <v>87</v>
      </c>
      <c r="I18" s="74" t="s">
        <v>87</v>
      </c>
      <c r="J18" s="60"/>
      <c r="K18" s="47">
        <v>5</v>
      </c>
    </row>
    <row r="19" s="38" customFormat="1" ht="27" customHeight="1" spans="1:11">
      <c r="A19" s="57"/>
      <c r="B19" s="58" t="s">
        <v>106</v>
      </c>
      <c r="C19" s="49" t="s">
        <v>89</v>
      </c>
      <c r="D19" s="50"/>
      <c r="E19" s="47" t="s">
        <v>107</v>
      </c>
      <c r="F19" s="47"/>
      <c r="G19" s="47"/>
      <c r="H19" s="67">
        <v>21</v>
      </c>
      <c r="I19" s="77">
        <v>21</v>
      </c>
      <c r="J19" s="47"/>
      <c r="K19" s="47">
        <v>5</v>
      </c>
    </row>
    <row r="20" s="38" customFormat="1" ht="27" customHeight="1" spans="1:11">
      <c r="A20" s="57"/>
      <c r="B20" s="63"/>
      <c r="C20" s="59" t="s">
        <v>94</v>
      </c>
      <c r="D20" s="60"/>
      <c r="E20" s="59" t="s">
        <v>108</v>
      </c>
      <c r="F20" s="64"/>
      <c r="G20" s="60"/>
      <c r="H20" s="62">
        <v>1</v>
      </c>
      <c r="I20" s="78">
        <v>1</v>
      </c>
      <c r="J20" s="47"/>
      <c r="K20" s="47">
        <v>5</v>
      </c>
    </row>
    <row r="21" s="38" customFormat="1" ht="27" customHeight="1" spans="1:11">
      <c r="A21" s="57"/>
      <c r="B21" s="58" t="s">
        <v>97</v>
      </c>
      <c r="C21" s="47" t="s">
        <v>98</v>
      </c>
      <c r="D21" s="47"/>
      <c r="E21" s="47" t="s">
        <v>109</v>
      </c>
      <c r="F21" s="47"/>
      <c r="G21" s="47"/>
      <c r="H21" s="47" t="s">
        <v>110</v>
      </c>
      <c r="I21" s="47" t="s">
        <v>110</v>
      </c>
      <c r="J21" s="47"/>
      <c r="K21" s="47">
        <v>5</v>
      </c>
    </row>
    <row r="22" s="38" customFormat="1" ht="27" customHeight="1" spans="1:11">
      <c r="A22" s="65"/>
      <c r="B22" s="51" t="s">
        <v>100</v>
      </c>
      <c r="C22" s="59" t="s">
        <v>101</v>
      </c>
      <c r="D22" s="60"/>
      <c r="E22" s="59" t="s">
        <v>111</v>
      </c>
      <c r="F22" s="64"/>
      <c r="G22" s="60"/>
      <c r="H22" s="68" t="s">
        <v>103</v>
      </c>
      <c r="I22" s="62">
        <v>0.95</v>
      </c>
      <c r="J22" s="47"/>
      <c r="K22" s="47">
        <v>5</v>
      </c>
    </row>
    <row r="23" s="38" customFormat="1" ht="33" customHeight="1" spans="1:11">
      <c r="A23" s="47" t="s">
        <v>112</v>
      </c>
      <c r="B23" s="47"/>
      <c r="C23" s="47" t="s">
        <v>113</v>
      </c>
      <c r="D23" s="47"/>
      <c r="E23" s="47"/>
      <c r="F23" s="47"/>
      <c r="G23" s="47"/>
      <c r="H23" s="47"/>
      <c r="I23" s="47"/>
      <c r="J23" s="47"/>
      <c r="K23" s="47"/>
    </row>
    <row r="24" s="38" customFormat="1" ht="33" customHeight="1" spans="1:11">
      <c r="A24" s="56" t="s">
        <v>78</v>
      </c>
      <c r="B24" s="47" t="s">
        <v>79</v>
      </c>
      <c r="C24" s="51" t="s">
        <v>80</v>
      </c>
      <c r="D24" s="47"/>
      <c r="E24" s="47" t="s">
        <v>81</v>
      </c>
      <c r="F24" s="47"/>
      <c r="G24" s="47"/>
      <c r="H24" s="47" t="s">
        <v>82</v>
      </c>
      <c r="I24" s="47" t="s">
        <v>83</v>
      </c>
      <c r="J24" s="47"/>
      <c r="K24" s="47" t="s">
        <v>73</v>
      </c>
    </row>
    <row r="25" s="38" customFormat="1" ht="45" customHeight="1" spans="1:11">
      <c r="A25" s="57"/>
      <c r="B25" s="58" t="s">
        <v>84</v>
      </c>
      <c r="C25" s="59" t="s">
        <v>85</v>
      </c>
      <c r="D25" s="60"/>
      <c r="E25" s="21" t="s">
        <v>86</v>
      </c>
      <c r="F25" s="61"/>
      <c r="G25" s="22"/>
      <c r="H25" s="3" t="s">
        <v>87</v>
      </c>
      <c r="I25" s="74" t="s">
        <v>87</v>
      </c>
      <c r="J25" s="60"/>
      <c r="K25" s="47">
        <v>5</v>
      </c>
    </row>
    <row r="26" s="38" customFormat="1" ht="33" customHeight="1" spans="1:11">
      <c r="A26" s="57"/>
      <c r="B26" s="58" t="s">
        <v>114</v>
      </c>
      <c r="C26" s="49" t="s">
        <v>94</v>
      </c>
      <c r="D26" s="50"/>
      <c r="E26" s="47" t="s">
        <v>115</v>
      </c>
      <c r="F26" s="47"/>
      <c r="G26" s="47"/>
      <c r="H26" s="47" t="s">
        <v>116</v>
      </c>
      <c r="I26" s="77" t="s">
        <v>116</v>
      </c>
      <c r="J26" s="47"/>
      <c r="K26" s="47">
        <v>5</v>
      </c>
    </row>
    <row r="27" s="38" customFormat="1" ht="25" customHeight="1" spans="1:11">
      <c r="A27" s="57"/>
      <c r="B27" s="51" t="s">
        <v>117</v>
      </c>
      <c r="C27" s="51" t="s">
        <v>98</v>
      </c>
      <c r="D27" s="47"/>
      <c r="E27" s="47" t="s">
        <v>118</v>
      </c>
      <c r="F27" s="47"/>
      <c r="G27" s="47"/>
      <c r="H27" s="47" t="s">
        <v>119</v>
      </c>
      <c r="I27" s="47" t="s">
        <v>119</v>
      </c>
      <c r="J27" s="47"/>
      <c r="K27" s="47">
        <v>7</v>
      </c>
    </row>
    <row r="28" s="38" customFormat="1" ht="30" customHeight="1" spans="1:11">
      <c r="A28" s="65"/>
      <c r="B28" s="51" t="s">
        <v>100</v>
      </c>
      <c r="C28" s="59" t="s">
        <v>101</v>
      </c>
      <c r="D28" s="60"/>
      <c r="E28" s="69" t="s">
        <v>120</v>
      </c>
      <c r="F28" s="70"/>
      <c r="G28" s="53"/>
      <c r="H28" s="66" t="s">
        <v>121</v>
      </c>
      <c r="I28" s="79">
        <v>0.95</v>
      </c>
      <c r="J28" s="65"/>
      <c r="K28" s="47">
        <v>5</v>
      </c>
    </row>
    <row r="29" s="38" customFormat="1" ht="20" customHeight="1" spans="1:11">
      <c r="A29" s="47" t="s">
        <v>122</v>
      </c>
      <c r="B29" s="54">
        <f>I7+K10+K11+K13+K14+K15+K18+K19+K20+K21+K22+K25+K26+K27+K28+K12</f>
        <v>90.4892752498091</v>
      </c>
      <c r="C29" s="71"/>
      <c r="D29" s="54"/>
      <c r="E29" s="54"/>
      <c r="F29" s="54"/>
      <c r="G29" s="54"/>
      <c r="H29" s="54"/>
      <c r="I29" s="54"/>
      <c r="J29" s="54"/>
      <c r="K29" s="54"/>
    </row>
    <row r="30" s="38" customFormat="1" ht="86" customHeight="1" spans="1:11">
      <c r="A30" s="47" t="s">
        <v>123</v>
      </c>
      <c r="B30" s="47"/>
      <c r="C30" s="51"/>
      <c r="D30" s="51" t="s">
        <v>124</v>
      </c>
      <c r="E30" s="51"/>
      <c r="F30" s="51"/>
      <c r="G30" s="51"/>
      <c r="H30" s="51"/>
      <c r="I30" s="51"/>
      <c r="J30" s="51"/>
      <c r="K30" s="51"/>
    </row>
    <row r="31" s="38" customFormat="1" ht="115" customHeight="1" spans="1:11">
      <c r="A31" s="47" t="s">
        <v>125</v>
      </c>
      <c r="B31" s="47"/>
      <c r="C31" s="51"/>
      <c r="D31" s="51" t="s">
        <v>126</v>
      </c>
      <c r="E31" s="51"/>
      <c r="F31" s="51"/>
      <c r="G31" s="51"/>
      <c r="H31" s="51"/>
      <c r="I31" s="51"/>
      <c r="J31" s="51"/>
      <c r="K31" s="51"/>
    </row>
    <row r="32" s="38" customFormat="1" ht="117" customHeight="1" spans="1:11">
      <c r="A32" s="47" t="s">
        <v>127</v>
      </c>
      <c r="B32" s="47"/>
      <c r="C32" s="51"/>
      <c r="D32" s="47" t="s">
        <v>128</v>
      </c>
      <c r="E32" s="47"/>
      <c r="F32" s="47"/>
      <c r="G32" s="47"/>
      <c r="H32" s="47"/>
      <c r="I32" s="47"/>
      <c r="J32" s="47"/>
      <c r="K32" s="47"/>
    </row>
    <row r="33" s="38" customFormat="1" ht="166" customHeight="1" spans="1:11">
      <c r="A33" s="72" t="s">
        <v>129</v>
      </c>
      <c r="B33" s="40"/>
      <c r="C33" s="40"/>
      <c r="D33" s="40"/>
      <c r="E33" s="40"/>
      <c r="F33" s="40"/>
      <c r="G33" s="40"/>
      <c r="H33" s="40"/>
      <c r="I33" s="40"/>
      <c r="J33" s="40"/>
      <c r="K33" s="40"/>
    </row>
  </sheetData>
  <mergeCells count="91">
    <mergeCell ref="A1:K1"/>
    <mergeCell ref="G2:K2"/>
    <mergeCell ref="A3:B3"/>
    <mergeCell ref="C3:K3"/>
    <mergeCell ref="A4:B4"/>
    <mergeCell ref="C4:F4"/>
    <mergeCell ref="G4:I4"/>
    <mergeCell ref="J4:K4"/>
    <mergeCell ref="I5:K5"/>
    <mergeCell ref="I6:K6"/>
    <mergeCell ref="C7:D7"/>
    <mergeCell ref="F7:G7"/>
    <mergeCell ref="I7:K7"/>
    <mergeCell ref="A8:B8"/>
    <mergeCell ref="C8:K8"/>
    <mergeCell ref="C9:D9"/>
    <mergeCell ref="E9:G9"/>
    <mergeCell ref="I9:J9"/>
    <mergeCell ref="C10:D10"/>
    <mergeCell ref="E10:G10"/>
    <mergeCell ref="I10:J10"/>
    <mergeCell ref="C11:D11"/>
    <mergeCell ref="E11:G11"/>
    <mergeCell ref="I11:J11"/>
    <mergeCell ref="C12:D12"/>
    <mergeCell ref="E12:G12"/>
    <mergeCell ref="I12:J12"/>
    <mergeCell ref="C13:D13"/>
    <mergeCell ref="E13:G13"/>
    <mergeCell ref="I13:J13"/>
    <mergeCell ref="C14:D14"/>
    <mergeCell ref="E14:G14"/>
    <mergeCell ref="I14:J14"/>
    <mergeCell ref="C15:D15"/>
    <mergeCell ref="E15:G15"/>
    <mergeCell ref="I15:J15"/>
    <mergeCell ref="A16:B16"/>
    <mergeCell ref="C16:K16"/>
    <mergeCell ref="C17:D17"/>
    <mergeCell ref="E17:G17"/>
    <mergeCell ref="I17:J17"/>
    <mergeCell ref="C18:D18"/>
    <mergeCell ref="E18:G18"/>
    <mergeCell ref="I18:J18"/>
    <mergeCell ref="C19:D19"/>
    <mergeCell ref="E19:G19"/>
    <mergeCell ref="I19:J19"/>
    <mergeCell ref="C20:D20"/>
    <mergeCell ref="E20:G20"/>
    <mergeCell ref="I20:J20"/>
    <mergeCell ref="C21:D21"/>
    <mergeCell ref="E21:G21"/>
    <mergeCell ref="I21:J21"/>
    <mergeCell ref="C22:D22"/>
    <mergeCell ref="E22:G22"/>
    <mergeCell ref="I22:J22"/>
    <mergeCell ref="A23:B23"/>
    <mergeCell ref="C23:K23"/>
    <mergeCell ref="C24:D24"/>
    <mergeCell ref="E24:G24"/>
    <mergeCell ref="I24:J24"/>
    <mergeCell ref="C25:D25"/>
    <mergeCell ref="E25:G25"/>
    <mergeCell ref="I25:J25"/>
    <mergeCell ref="C26:D26"/>
    <mergeCell ref="E26:G26"/>
    <mergeCell ref="I26:J26"/>
    <mergeCell ref="C27:D27"/>
    <mergeCell ref="E27:G27"/>
    <mergeCell ref="I27:J27"/>
    <mergeCell ref="C28:D28"/>
    <mergeCell ref="E28:G28"/>
    <mergeCell ref="I28:J28"/>
    <mergeCell ref="B29:K29"/>
    <mergeCell ref="A30:C30"/>
    <mergeCell ref="D30:K30"/>
    <mergeCell ref="A31:C31"/>
    <mergeCell ref="D31:K31"/>
    <mergeCell ref="A32:C32"/>
    <mergeCell ref="D32:K32"/>
    <mergeCell ref="A33:K33"/>
    <mergeCell ref="A9:A15"/>
    <mergeCell ref="A17:A22"/>
    <mergeCell ref="A24:A28"/>
    <mergeCell ref="B11:B13"/>
    <mergeCell ref="B19:B20"/>
    <mergeCell ref="E5:E6"/>
    <mergeCell ref="H5:H6"/>
    <mergeCell ref="A5:B7"/>
    <mergeCell ref="C5:D6"/>
    <mergeCell ref="F5:G6"/>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workbookViewId="0">
      <selection activeCell="M8" sqref="M8"/>
    </sheetView>
  </sheetViews>
  <sheetFormatPr defaultColWidth="9" defaultRowHeight="13.5" outlineLevelCol="7"/>
  <cols>
    <col min="4" max="4" width="9.75" customWidth="1"/>
    <col min="5" max="5" width="9.88333333333333" customWidth="1"/>
    <col min="6" max="6" width="11.3833333333333" customWidth="1"/>
    <col min="7" max="7" width="11" customWidth="1"/>
    <col min="8" max="8" width="15.3833333333333" customWidth="1"/>
  </cols>
  <sheetData>
    <row r="1" ht="42.95" customHeight="1" spans="1:8">
      <c r="A1" s="1" t="s">
        <v>130</v>
      </c>
      <c r="B1" s="1"/>
      <c r="C1" s="1"/>
      <c r="D1" s="1"/>
      <c r="E1" s="1"/>
      <c r="F1" s="1"/>
      <c r="G1" s="1"/>
      <c r="H1" s="1"/>
    </row>
    <row r="2" ht="21" customHeight="1" spans="1:8">
      <c r="A2" s="2" t="s">
        <v>131</v>
      </c>
      <c r="B2" s="2"/>
      <c r="C2" s="2"/>
      <c r="D2" s="2"/>
      <c r="E2" s="2"/>
      <c r="F2" s="2"/>
      <c r="G2" s="2"/>
      <c r="H2" s="2"/>
    </row>
    <row r="3" ht="30" customHeight="1" spans="1:8">
      <c r="A3" s="3" t="s">
        <v>7</v>
      </c>
      <c r="B3" s="3"/>
      <c r="C3" s="3" t="s">
        <v>31</v>
      </c>
      <c r="D3" s="3"/>
      <c r="E3" s="3"/>
      <c r="F3" s="3"/>
      <c r="G3" s="3"/>
      <c r="H3" s="3"/>
    </row>
    <row r="4" ht="30" customHeight="1" spans="1:8">
      <c r="A4" s="3" t="s">
        <v>132</v>
      </c>
      <c r="B4" s="3"/>
      <c r="C4" s="4" t="s">
        <v>24</v>
      </c>
      <c r="D4" s="4"/>
      <c r="E4" s="4"/>
      <c r="F4" s="3" t="s">
        <v>133</v>
      </c>
      <c r="G4" s="3"/>
      <c r="H4" s="3" t="s">
        <v>32</v>
      </c>
    </row>
    <row r="5" ht="30" customHeight="1" spans="1:8">
      <c r="A5" s="3" t="s">
        <v>134</v>
      </c>
      <c r="B5" s="3"/>
      <c r="C5" s="4" t="s">
        <v>135</v>
      </c>
      <c r="D5" s="4"/>
      <c r="E5" s="4"/>
      <c r="F5" s="4"/>
      <c r="G5" s="4"/>
      <c r="H5" s="4"/>
    </row>
    <row r="6" ht="30" customHeight="1" spans="1:8">
      <c r="A6" s="3" t="s">
        <v>136</v>
      </c>
      <c r="B6" s="3"/>
      <c r="C6" s="4" t="s">
        <v>137</v>
      </c>
      <c r="D6" s="4"/>
      <c r="E6" s="4"/>
      <c r="F6" s="4"/>
      <c r="G6" s="4"/>
      <c r="H6" s="4"/>
    </row>
    <row r="7" ht="30" customHeight="1" spans="1:8">
      <c r="A7" s="3" t="s">
        <v>138</v>
      </c>
      <c r="B7" s="3"/>
      <c r="C7" s="4" t="s">
        <v>139</v>
      </c>
      <c r="D7" s="4"/>
      <c r="E7" s="4"/>
      <c r="F7" s="4"/>
      <c r="G7" s="4"/>
      <c r="H7" s="4"/>
    </row>
    <row r="8" ht="30" customHeight="1" spans="1:8">
      <c r="A8" s="5" t="s">
        <v>140</v>
      </c>
      <c r="B8" s="6"/>
      <c r="C8" s="3"/>
      <c r="D8" s="3" t="s">
        <v>70</v>
      </c>
      <c r="E8" s="3" t="s">
        <v>71</v>
      </c>
      <c r="F8" s="3" t="s">
        <v>72</v>
      </c>
      <c r="G8" s="5" t="s">
        <v>141</v>
      </c>
      <c r="H8" s="6"/>
    </row>
    <row r="9" ht="30" customHeight="1" spans="1:8">
      <c r="A9" s="7"/>
      <c r="B9" s="8"/>
      <c r="C9" s="3" t="s">
        <v>142</v>
      </c>
      <c r="D9" s="3">
        <v>6.92</v>
      </c>
      <c r="E9" s="3">
        <v>6.92</v>
      </c>
      <c r="F9" s="9">
        <v>1</v>
      </c>
      <c r="G9" s="3">
        <v>20</v>
      </c>
      <c r="H9" s="3"/>
    </row>
    <row r="10" ht="30" customHeight="1" spans="1:8">
      <c r="A10" s="10" t="s">
        <v>143</v>
      </c>
      <c r="B10" s="3" t="s">
        <v>79</v>
      </c>
      <c r="C10" s="3" t="s">
        <v>80</v>
      </c>
      <c r="D10" s="3" t="s">
        <v>81</v>
      </c>
      <c r="E10" s="3"/>
      <c r="F10" s="3" t="s">
        <v>82</v>
      </c>
      <c r="G10" s="3" t="s">
        <v>83</v>
      </c>
      <c r="H10" s="3" t="s">
        <v>73</v>
      </c>
    </row>
    <row r="11" ht="30" customHeight="1" spans="1:8">
      <c r="A11" s="11"/>
      <c r="B11" s="3" t="s">
        <v>18</v>
      </c>
      <c r="C11" s="3" t="s">
        <v>85</v>
      </c>
      <c r="D11" s="3" t="s">
        <v>144</v>
      </c>
      <c r="E11" s="3"/>
      <c r="F11" s="3" t="s">
        <v>145</v>
      </c>
      <c r="G11" s="3" t="s">
        <v>145</v>
      </c>
      <c r="H11" s="3">
        <v>20</v>
      </c>
    </row>
    <row r="12" ht="30" customHeight="1" spans="1:8">
      <c r="A12" s="11"/>
      <c r="B12" s="3" t="s">
        <v>19</v>
      </c>
      <c r="C12" s="3" t="s">
        <v>89</v>
      </c>
      <c r="D12" s="3" t="s">
        <v>146</v>
      </c>
      <c r="E12" s="3"/>
      <c r="F12" s="3" t="s">
        <v>147</v>
      </c>
      <c r="G12" s="3" t="s">
        <v>148</v>
      </c>
      <c r="H12" s="3">
        <v>10</v>
      </c>
    </row>
    <row r="13" ht="30" customHeight="1" spans="1:8">
      <c r="A13" s="11"/>
      <c r="B13" s="3"/>
      <c r="C13" s="3" t="s">
        <v>94</v>
      </c>
      <c r="D13" s="3" t="s">
        <v>149</v>
      </c>
      <c r="E13" s="3"/>
      <c r="F13" s="3" t="s">
        <v>150</v>
      </c>
      <c r="G13" s="9" t="s">
        <v>150</v>
      </c>
      <c r="H13" s="3">
        <v>5</v>
      </c>
    </row>
    <row r="14" ht="30" customHeight="1" spans="1:8">
      <c r="A14" s="11"/>
      <c r="B14" s="3"/>
      <c r="C14" s="3" t="s">
        <v>151</v>
      </c>
      <c r="D14" s="3" t="s">
        <v>152</v>
      </c>
      <c r="E14" s="3"/>
      <c r="F14" s="3" t="s">
        <v>153</v>
      </c>
      <c r="G14" s="9" t="s">
        <v>154</v>
      </c>
      <c r="H14" s="3">
        <v>5</v>
      </c>
    </row>
    <row r="15" ht="32" customHeight="1" spans="1:8">
      <c r="A15" s="11"/>
      <c r="B15" s="3" t="s">
        <v>20</v>
      </c>
      <c r="C15" s="3" t="s">
        <v>155</v>
      </c>
      <c r="D15" s="3" t="s">
        <v>156</v>
      </c>
      <c r="E15" s="3"/>
      <c r="F15" s="3" t="s">
        <v>157</v>
      </c>
      <c r="G15" s="3" t="s">
        <v>157</v>
      </c>
      <c r="H15" s="3">
        <v>30</v>
      </c>
    </row>
    <row r="16" ht="42" customHeight="1" spans="1:8">
      <c r="A16" s="11"/>
      <c r="B16" s="3" t="s">
        <v>21</v>
      </c>
      <c r="C16" s="3" t="s">
        <v>158</v>
      </c>
      <c r="D16" s="3" t="s">
        <v>159</v>
      </c>
      <c r="E16" s="3"/>
      <c r="F16" s="3" t="s">
        <v>103</v>
      </c>
      <c r="G16" s="3" t="s">
        <v>103</v>
      </c>
      <c r="H16" s="3">
        <v>9</v>
      </c>
    </row>
    <row r="17" ht="30" customHeight="1" spans="1:8">
      <c r="A17" s="3" t="s">
        <v>122</v>
      </c>
      <c r="B17" s="3">
        <v>99</v>
      </c>
      <c r="C17" s="3"/>
      <c r="D17" s="3"/>
      <c r="E17" s="3"/>
      <c r="F17" s="3"/>
      <c r="G17" s="3"/>
      <c r="H17" s="3"/>
    </row>
    <row r="18" ht="180" customHeight="1" spans="1:8">
      <c r="A18" s="3" t="s">
        <v>160</v>
      </c>
      <c r="B18" s="3"/>
      <c r="C18" s="4" t="s">
        <v>161</v>
      </c>
      <c r="D18" s="4"/>
      <c r="E18" s="4"/>
      <c r="F18" s="4"/>
      <c r="G18" s="4"/>
      <c r="H18" s="4"/>
    </row>
    <row r="19" ht="180" customHeight="1" spans="1:8">
      <c r="A19" s="3" t="s">
        <v>162</v>
      </c>
      <c r="B19" s="3"/>
      <c r="C19" s="4" t="s">
        <v>161</v>
      </c>
      <c r="D19" s="4"/>
      <c r="E19" s="4"/>
      <c r="F19" s="4"/>
      <c r="G19" s="4"/>
      <c r="H19" s="4"/>
    </row>
    <row r="20" ht="180" customHeight="1" spans="1:8">
      <c r="A20" s="3" t="s">
        <v>127</v>
      </c>
      <c r="B20" s="3"/>
      <c r="C20" s="3" t="s">
        <v>163</v>
      </c>
      <c r="D20" s="3"/>
      <c r="E20" s="3"/>
      <c r="F20" s="3"/>
      <c r="G20" s="3"/>
      <c r="H20" s="3"/>
    </row>
    <row r="21" ht="134.1" customHeight="1" spans="1:8">
      <c r="A21" s="12" t="s">
        <v>129</v>
      </c>
      <c r="B21" s="13"/>
      <c r="C21" s="13"/>
      <c r="D21" s="13"/>
      <c r="E21" s="13"/>
      <c r="F21" s="13"/>
      <c r="G21" s="13"/>
      <c r="H21" s="13"/>
    </row>
  </sheetData>
  <mergeCells count="33">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2:E12"/>
    <mergeCell ref="D13:E13"/>
    <mergeCell ref="D14:E14"/>
    <mergeCell ref="D15:E15"/>
    <mergeCell ref="D16:E16"/>
    <mergeCell ref="B17:H17"/>
    <mergeCell ref="A18:B18"/>
    <mergeCell ref="C18:H18"/>
    <mergeCell ref="A19:B19"/>
    <mergeCell ref="C19:H19"/>
    <mergeCell ref="A20:B20"/>
    <mergeCell ref="C20:H20"/>
    <mergeCell ref="A21:H21"/>
    <mergeCell ref="A10:A16"/>
    <mergeCell ref="B12:B14"/>
    <mergeCell ref="A8:B9"/>
  </mergeCell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0"/>
  <sheetViews>
    <sheetView workbookViewId="0">
      <selection activeCell="J15" sqref="J15"/>
    </sheetView>
  </sheetViews>
  <sheetFormatPr defaultColWidth="9" defaultRowHeight="13.5"/>
  <cols>
    <col min="4" max="6" width="9.75" customWidth="1"/>
    <col min="7" max="7" width="11" customWidth="1"/>
    <col min="8" max="8" width="15.3833333333333" customWidth="1"/>
  </cols>
  <sheetData>
    <row r="1" ht="42.95" customHeight="1" spans="1:8">
      <c r="A1" s="1" t="s">
        <v>164</v>
      </c>
      <c r="B1" s="1"/>
      <c r="C1" s="1"/>
      <c r="D1" s="1"/>
      <c r="E1" s="1"/>
      <c r="F1" s="1"/>
      <c r="G1" s="1"/>
      <c r="H1" s="1"/>
    </row>
    <row r="2" ht="21" customHeight="1" spans="1:8">
      <c r="A2" s="2" t="s">
        <v>165</v>
      </c>
      <c r="B2" s="2"/>
      <c r="C2" s="2"/>
      <c r="D2" s="2"/>
      <c r="E2" s="2"/>
      <c r="F2" s="2"/>
      <c r="G2" s="2"/>
      <c r="H2" s="2"/>
    </row>
    <row r="3" ht="30" customHeight="1" spans="1:8">
      <c r="A3" s="3" t="s">
        <v>7</v>
      </c>
      <c r="B3" s="3"/>
      <c r="C3" s="3" t="s">
        <v>33</v>
      </c>
      <c r="D3" s="3"/>
      <c r="E3" s="3"/>
      <c r="F3" s="3"/>
      <c r="G3" s="3"/>
      <c r="H3" s="3"/>
    </row>
    <row r="4" ht="30" customHeight="1" spans="1:8">
      <c r="A4" s="3" t="s">
        <v>132</v>
      </c>
      <c r="B4" s="3"/>
      <c r="C4" s="4" t="s">
        <v>30</v>
      </c>
      <c r="D4" s="4"/>
      <c r="E4" s="4"/>
      <c r="F4" s="3" t="s">
        <v>133</v>
      </c>
      <c r="G4" s="3"/>
      <c r="H4" s="3" t="s">
        <v>34</v>
      </c>
    </row>
    <row r="5" ht="30" customHeight="1" spans="1:8">
      <c r="A5" s="3" t="s">
        <v>134</v>
      </c>
      <c r="B5" s="3"/>
      <c r="C5" s="4" t="s">
        <v>135</v>
      </c>
      <c r="D5" s="4"/>
      <c r="E5" s="4"/>
      <c r="F5" s="4"/>
      <c r="G5" s="4"/>
      <c r="H5" s="4"/>
    </row>
    <row r="6" ht="30" customHeight="1" spans="1:8">
      <c r="A6" s="3" t="s">
        <v>136</v>
      </c>
      <c r="B6" s="3"/>
      <c r="C6" s="4" t="s">
        <v>137</v>
      </c>
      <c r="D6" s="4"/>
      <c r="E6" s="4"/>
      <c r="F6" s="4"/>
      <c r="G6" s="4"/>
      <c r="H6" s="4"/>
    </row>
    <row r="7" ht="30" customHeight="1" spans="1:8">
      <c r="A7" s="3" t="s">
        <v>138</v>
      </c>
      <c r="B7" s="3"/>
      <c r="C7" s="4" t="s">
        <v>139</v>
      </c>
      <c r="D7" s="4"/>
      <c r="E7" s="4"/>
      <c r="F7" s="4"/>
      <c r="G7" s="4"/>
      <c r="H7" s="4"/>
    </row>
    <row r="8" ht="30" customHeight="1" spans="1:8">
      <c r="A8" s="5" t="s">
        <v>140</v>
      </c>
      <c r="B8" s="6"/>
      <c r="C8" s="3"/>
      <c r="D8" s="3" t="s">
        <v>70</v>
      </c>
      <c r="E8" s="3" t="s">
        <v>71</v>
      </c>
      <c r="F8" s="3" t="s">
        <v>72</v>
      </c>
      <c r="G8" s="5" t="s">
        <v>141</v>
      </c>
      <c r="H8" s="6"/>
    </row>
    <row r="9" ht="30" customHeight="1" spans="1:8">
      <c r="A9" s="7"/>
      <c r="B9" s="8"/>
      <c r="C9" s="3" t="s">
        <v>142</v>
      </c>
      <c r="D9" s="3">
        <v>17.26</v>
      </c>
      <c r="E9" s="3">
        <v>17.26</v>
      </c>
      <c r="F9" s="9">
        <v>1</v>
      </c>
      <c r="G9" s="3">
        <v>20</v>
      </c>
      <c r="H9" s="3"/>
    </row>
    <row r="10" ht="30" customHeight="1" spans="1:8">
      <c r="A10" s="10" t="s">
        <v>143</v>
      </c>
      <c r="B10" s="3" t="s">
        <v>79</v>
      </c>
      <c r="C10" s="3" t="s">
        <v>80</v>
      </c>
      <c r="D10" s="3" t="s">
        <v>81</v>
      </c>
      <c r="E10" s="3"/>
      <c r="F10" s="3" t="s">
        <v>82</v>
      </c>
      <c r="G10" s="3" t="s">
        <v>83</v>
      </c>
      <c r="H10" s="3" t="s">
        <v>73</v>
      </c>
    </row>
    <row r="11" ht="30" customHeight="1" spans="1:8">
      <c r="A11" s="11"/>
      <c r="B11" s="3" t="s">
        <v>18</v>
      </c>
      <c r="C11" s="3" t="s">
        <v>85</v>
      </c>
      <c r="D11" s="3" t="s">
        <v>166</v>
      </c>
      <c r="E11" s="3"/>
      <c r="F11" s="3" t="s">
        <v>167</v>
      </c>
      <c r="G11" s="3" t="s">
        <v>167</v>
      </c>
      <c r="H11" s="3">
        <v>20</v>
      </c>
    </row>
    <row r="12" ht="30" customHeight="1" spans="1:8">
      <c r="A12" s="11"/>
      <c r="B12" s="3" t="s">
        <v>19</v>
      </c>
      <c r="C12" s="3" t="s">
        <v>89</v>
      </c>
      <c r="D12" s="3" t="s">
        <v>168</v>
      </c>
      <c r="E12" s="3"/>
      <c r="F12" s="3">
        <v>12</v>
      </c>
      <c r="G12" s="3">
        <v>12</v>
      </c>
      <c r="H12" s="3">
        <v>10</v>
      </c>
    </row>
    <row r="13" ht="30" customHeight="1" spans="1:8">
      <c r="A13" s="11"/>
      <c r="B13" s="3"/>
      <c r="C13" s="3" t="s">
        <v>94</v>
      </c>
      <c r="D13" s="3" t="s">
        <v>169</v>
      </c>
      <c r="E13" s="3"/>
      <c r="F13" s="9">
        <v>1</v>
      </c>
      <c r="G13" s="9">
        <v>1</v>
      </c>
      <c r="H13" s="3">
        <v>10</v>
      </c>
    </row>
    <row r="14" ht="42" customHeight="1" spans="1:12">
      <c r="A14" s="11"/>
      <c r="B14" s="3" t="s">
        <v>20</v>
      </c>
      <c r="C14" s="3" t="s">
        <v>98</v>
      </c>
      <c r="D14" s="3" t="s">
        <v>170</v>
      </c>
      <c r="E14" s="3"/>
      <c r="F14" s="3" t="s">
        <v>171</v>
      </c>
      <c r="G14" s="3" t="s">
        <v>171</v>
      </c>
      <c r="H14" s="3">
        <v>30</v>
      </c>
      <c r="L14" t="s">
        <v>172</v>
      </c>
    </row>
    <row r="15" ht="38.25" spans="1:8">
      <c r="A15" s="11"/>
      <c r="B15" s="3" t="s">
        <v>21</v>
      </c>
      <c r="C15" s="3" t="s">
        <v>158</v>
      </c>
      <c r="D15" s="3" t="s">
        <v>173</v>
      </c>
      <c r="E15" s="3"/>
      <c r="F15" s="3" t="s">
        <v>174</v>
      </c>
      <c r="G15" s="3" t="s">
        <v>174</v>
      </c>
      <c r="H15" s="3">
        <v>9</v>
      </c>
    </row>
    <row r="16" ht="30" customHeight="1" spans="1:8">
      <c r="A16" s="3" t="s">
        <v>122</v>
      </c>
      <c r="B16" s="3">
        <v>99</v>
      </c>
      <c r="C16" s="3"/>
      <c r="D16" s="3"/>
      <c r="E16" s="3"/>
      <c r="F16" s="3"/>
      <c r="G16" s="3"/>
      <c r="H16" s="3"/>
    </row>
    <row r="17" ht="180" customHeight="1" spans="1:8">
      <c r="A17" s="3" t="s">
        <v>160</v>
      </c>
      <c r="B17" s="3"/>
      <c r="C17" s="4" t="s">
        <v>161</v>
      </c>
      <c r="D17" s="4"/>
      <c r="E17" s="4"/>
      <c r="F17" s="4"/>
      <c r="G17" s="4"/>
      <c r="H17" s="4"/>
    </row>
    <row r="18" ht="180" customHeight="1" spans="1:8">
      <c r="A18" s="3" t="s">
        <v>162</v>
      </c>
      <c r="B18" s="3"/>
      <c r="C18" s="4" t="s">
        <v>161</v>
      </c>
      <c r="D18" s="4"/>
      <c r="E18" s="4"/>
      <c r="F18" s="4"/>
      <c r="G18" s="4"/>
      <c r="H18" s="4"/>
    </row>
    <row r="19" ht="180" customHeight="1" spans="1:8">
      <c r="A19" s="3" t="s">
        <v>127</v>
      </c>
      <c r="B19" s="3"/>
      <c r="C19" s="3" t="s">
        <v>163</v>
      </c>
      <c r="D19" s="3"/>
      <c r="E19" s="3"/>
      <c r="F19" s="3"/>
      <c r="G19" s="3"/>
      <c r="H19" s="3"/>
    </row>
    <row r="20" ht="134.1" customHeight="1" spans="1:8">
      <c r="A20" s="12" t="s">
        <v>129</v>
      </c>
      <c r="B20" s="13"/>
      <c r="C20" s="13"/>
      <c r="D20" s="13"/>
      <c r="E20" s="13"/>
      <c r="F20" s="13"/>
      <c r="G20" s="13"/>
      <c r="H20" s="13"/>
    </row>
  </sheetData>
  <mergeCells count="32">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2:E12"/>
    <mergeCell ref="D13:E13"/>
    <mergeCell ref="D14:E14"/>
    <mergeCell ref="D15:E15"/>
    <mergeCell ref="B16:H16"/>
    <mergeCell ref="A17:B17"/>
    <mergeCell ref="C17:H17"/>
    <mergeCell ref="A18:B18"/>
    <mergeCell ref="C18:H18"/>
    <mergeCell ref="A19:B19"/>
    <mergeCell ref="C19:H19"/>
    <mergeCell ref="A20:H20"/>
    <mergeCell ref="A10:A15"/>
    <mergeCell ref="B12:B13"/>
    <mergeCell ref="A8:B9"/>
  </mergeCells>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workbookViewId="0">
      <selection activeCell="N14" sqref="N14"/>
    </sheetView>
  </sheetViews>
  <sheetFormatPr defaultColWidth="9" defaultRowHeight="13.5" outlineLevelCol="7"/>
  <cols>
    <col min="4" max="4" width="9.75" customWidth="1"/>
    <col min="5" max="5" width="9.88333333333333" customWidth="1"/>
    <col min="6" max="6" width="11.3833333333333" customWidth="1"/>
    <col min="7" max="7" width="11" customWidth="1"/>
    <col min="8" max="8" width="15.3833333333333" customWidth="1"/>
  </cols>
  <sheetData>
    <row r="1" ht="42.95" customHeight="1" spans="1:8">
      <c r="A1" s="1" t="s">
        <v>175</v>
      </c>
      <c r="B1" s="1"/>
      <c r="C1" s="1"/>
      <c r="D1" s="1"/>
      <c r="E1" s="1"/>
      <c r="F1" s="1"/>
      <c r="G1" s="1"/>
      <c r="H1" s="1"/>
    </row>
    <row r="2" ht="21" customHeight="1" spans="1:8">
      <c r="A2" s="2" t="s">
        <v>176</v>
      </c>
      <c r="B2" s="2"/>
      <c r="C2" s="2"/>
      <c r="D2" s="2"/>
      <c r="E2" s="2"/>
      <c r="F2" s="2"/>
      <c r="G2" s="2"/>
      <c r="H2" s="2"/>
    </row>
    <row r="3" ht="30" customHeight="1" spans="1:8">
      <c r="A3" s="3" t="s">
        <v>7</v>
      </c>
      <c r="B3" s="3"/>
      <c r="C3" s="3" t="s">
        <v>35</v>
      </c>
      <c r="D3" s="3"/>
      <c r="E3" s="3"/>
      <c r="F3" s="3"/>
      <c r="G3" s="3"/>
      <c r="H3" s="3"/>
    </row>
    <row r="4" ht="30" customHeight="1" spans="1:8">
      <c r="A4" s="3" t="s">
        <v>132</v>
      </c>
      <c r="B4" s="3"/>
      <c r="C4" s="4" t="s">
        <v>177</v>
      </c>
      <c r="D4" s="4"/>
      <c r="E4" s="4"/>
      <c r="F4" s="3" t="s">
        <v>133</v>
      </c>
      <c r="G4" s="3"/>
      <c r="H4" s="3" t="s">
        <v>36</v>
      </c>
    </row>
    <row r="5" ht="30" customHeight="1" spans="1:8">
      <c r="A5" s="3" t="s">
        <v>134</v>
      </c>
      <c r="B5" s="3"/>
      <c r="C5" s="4" t="s">
        <v>135</v>
      </c>
      <c r="D5" s="4"/>
      <c r="E5" s="4"/>
      <c r="F5" s="4"/>
      <c r="G5" s="4"/>
      <c r="H5" s="4"/>
    </row>
    <row r="6" ht="30" customHeight="1" spans="1:8">
      <c r="A6" s="3" t="s">
        <v>136</v>
      </c>
      <c r="B6" s="3"/>
      <c r="C6" s="4" t="s">
        <v>137</v>
      </c>
      <c r="D6" s="4"/>
      <c r="E6" s="4"/>
      <c r="F6" s="4"/>
      <c r="G6" s="4"/>
      <c r="H6" s="4"/>
    </row>
    <row r="7" ht="30" customHeight="1" spans="1:8">
      <c r="A7" s="3" t="s">
        <v>138</v>
      </c>
      <c r="B7" s="3"/>
      <c r="C7" s="4" t="s">
        <v>178</v>
      </c>
      <c r="D7" s="4"/>
      <c r="E7" s="4"/>
      <c r="F7" s="4"/>
      <c r="G7" s="4"/>
      <c r="H7" s="4"/>
    </row>
    <row r="8" ht="30" customHeight="1" spans="1:8">
      <c r="A8" s="5" t="s">
        <v>140</v>
      </c>
      <c r="B8" s="6"/>
      <c r="C8" s="3"/>
      <c r="D8" s="3" t="s">
        <v>70</v>
      </c>
      <c r="E8" s="3" t="s">
        <v>71</v>
      </c>
      <c r="F8" s="3" t="s">
        <v>72</v>
      </c>
      <c r="G8" s="5" t="s">
        <v>141</v>
      </c>
      <c r="H8" s="6"/>
    </row>
    <row r="9" ht="30" customHeight="1" spans="1:8">
      <c r="A9" s="7"/>
      <c r="B9" s="8"/>
      <c r="C9" s="3" t="s">
        <v>142</v>
      </c>
      <c r="D9" s="3">
        <v>542.37</v>
      </c>
      <c r="E9" s="3">
        <v>0</v>
      </c>
      <c r="F9" s="9">
        <v>0</v>
      </c>
      <c r="G9" s="3">
        <v>0</v>
      </c>
      <c r="H9" s="3"/>
    </row>
    <row r="10" ht="30" customHeight="1" spans="1:8">
      <c r="A10" s="10" t="s">
        <v>143</v>
      </c>
      <c r="B10" s="3" t="s">
        <v>79</v>
      </c>
      <c r="C10" s="3" t="s">
        <v>80</v>
      </c>
      <c r="D10" s="3" t="s">
        <v>81</v>
      </c>
      <c r="E10" s="3"/>
      <c r="F10" s="3" t="s">
        <v>82</v>
      </c>
      <c r="G10" s="3" t="s">
        <v>83</v>
      </c>
      <c r="H10" s="3" t="s">
        <v>73</v>
      </c>
    </row>
    <row r="11" ht="30" customHeight="1" spans="1:8">
      <c r="A11" s="11"/>
      <c r="B11" s="3" t="s">
        <v>18</v>
      </c>
      <c r="C11" s="3" t="s">
        <v>85</v>
      </c>
      <c r="D11" s="3" t="s">
        <v>86</v>
      </c>
      <c r="E11" s="3"/>
      <c r="F11" s="9">
        <v>1</v>
      </c>
      <c r="G11" s="9">
        <v>1</v>
      </c>
      <c r="H11" s="3">
        <v>20</v>
      </c>
    </row>
    <row r="12" ht="30" customHeight="1" spans="1:8">
      <c r="A12" s="11"/>
      <c r="B12" s="3" t="s">
        <v>19</v>
      </c>
      <c r="C12" s="3" t="s">
        <v>89</v>
      </c>
      <c r="D12" s="3" t="s">
        <v>179</v>
      </c>
      <c r="E12" s="3"/>
      <c r="F12" s="3">
        <v>1957</v>
      </c>
      <c r="G12" s="3">
        <v>1957</v>
      </c>
      <c r="H12" s="3">
        <v>7</v>
      </c>
    </row>
    <row r="13" ht="30" customHeight="1" spans="1:8">
      <c r="A13" s="11"/>
      <c r="B13" s="3"/>
      <c r="C13" s="3" t="s">
        <v>94</v>
      </c>
      <c r="D13" s="3" t="s">
        <v>180</v>
      </c>
      <c r="E13" s="3"/>
      <c r="F13" s="3" t="s">
        <v>181</v>
      </c>
      <c r="G13" s="3" t="s">
        <v>181</v>
      </c>
      <c r="H13" s="3">
        <v>7</v>
      </c>
    </row>
    <row r="14" ht="30" customHeight="1" spans="1:8">
      <c r="A14" s="11"/>
      <c r="B14" s="3"/>
      <c r="C14" s="3" t="s">
        <v>151</v>
      </c>
      <c r="D14" s="3" t="s">
        <v>182</v>
      </c>
      <c r="E14" s="3"/>
      <c r="F14" s="3" t="s">
        <v>183</v>
      </c>
      <c r="G14" s="3" t="s">
        <v>183</v>
      </c>
      <c r="H14" s="3">
        <v>6</v>
      </c>
    </row>
    <row r="15" ht="30" customHeight="1" spans="1:8">
      <c r="A15" s="11"/>
      <c r="B15" s="3" t="s">
        <v>20</v>
      </c>
      <c r="C15" s="3" t="s">
        <v>155</v>
      </c>
      <c r="D15" s="3" t="s">
        <v>184</v>
      </c>
      <c r="E15" s="3"/>
      <c r="F15" s="3" t="s">
        <v>185</v>
      </c>
      <c r="G15" s="3" t="s">
        <v>185</v>
      </c>
      <c r="H15" s="3">
        <v>25</v>
      </c>
    </row>
    <row r="16" ht="47" customHeight="1" spans="1:8">
      <c r="A16" s="11"/>
      <c r="B16" s="3" t="s">
        <v>21</v>
      </c>
      <c r="C16" s="3" t="s">
        <v>158</v>
      </c>
      <c r="D16" s="3" t="s">
        <v>186</v>
      </c>
      <c r="E16" s="3"/>
      <c r="F16" s="3" t="s">
        <v>103</v>
      </c>
      <c r="G16" s="3" t="s">
        <v>103</v>
      </c>
      <c r="H16" s="3">
        <v>8</v>
      </c>
    </row>
    <row r="17" ht="30" customHeight="1" spans="1:8">
      <c r="A17" s="3" t="s">
        <v>122</v>
      </c>
      <c r="B17" s="3">
        <v>73</v>
      </c>
      <c r="C17" s="3"/>
      <c r="D17" s="3"/>
      <c r="E17" s="3"/>
      <c r="F17" s="3"/>
      <c r="G17" s="3"/>
      <c r="H17" s="3"/>
    </row>
    <row r="18" ht="180" customHeight="1" spans="1:8">
      <c r="A18" s="3" t="s">
        <v>160</v>
      </c>
      <c r="B18" s="3"/>
      <c r="C18" s="4" t="s">
        <v>187</v>
      </c>
      <c r="D18" s="4"/>
      <c r="E18" s="4"/>
      <c r="F18" s="4"/>
      <c r="G18" s="4"/>
      <c r="H18" s="4"/>
    </row>
    <row r="19" ht="180" customHeight="1" spans="1:8">
      <c r="A19" s="3" t="s">
        <v>162</v>
      </c>
      <c r="B19" s="3"/>
      <c r="C19" s="4" t="s">
        <v>188</v>
      </c>
      <c r="D19" s="4"/>
      <c r="E19" s="4"/>
      <c r="F19" s="4"/>
      <c r="G19" s="4"/>
      <c r="H19" s="4"/>
    </row>
    <row r="20" ht="180" customHeight="1" spans="1:8">
      <c r="A20" s="3" t="s">
        <v>127</v>
      </c>
      <c r="B20" s="3"/>
      <c r="C20" s="3" t="s">
        <v>163</v>
      </c>
      <c r="D20" s="3"/>
      <c r="E20" s="3"/>
      <c r="F20" s="3"/>
      <c r="G20" s="3"/>
      <c r="H20" s="3"/>
    </row>
    <row r="21" ht="134.1" customHeight="1" spans="1:8">
      <c r="A21" s="12" t="s">
        <v>129</v>
      </c>
      <c r="B21" s="13"/>
      <c r="C21" s="13"/>
      <c r="D21" s="13"/>
      <c r="E21" s="13"/>
      <c r="F21" s="13"/>
      <c r="G21" s="13"/>
      <c r="H21" s="13"/>
    </row>
  </sheetData>
  <mergeCells count="33">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2:E12"/>
    <mergeCell ref="D13:E13"/>
    <mergeCell ref="D14:E14"/>
    <mergeCell ref="D15:E15"/>
    <mergeCell ref="D16:E16"/>
    <mergeCell ref="B17:H17"/>
    <mergeCell ref="A18:B18"/>
    <mergeCell ref="C18:H18"/>
    <mergeCell ref="A19:B19"/>
    <mergeCell ref="C19:H19"/>
    <mergeCell ref="A20:B20"/>
    <mergeCell ref="C20:H20"/>
    <mergeCell ref="A21:H21"/>
    <mergeCell ref="A10:A16"/>
    <mergeCell ref="B12:B14"/>
    <mergeCell ref="A8:B9"/>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2"/>
  <sheetViews>
    <sheetView workbookViewId="0">
      <selection activeCell="K13" sqref="K13"/>
    </sheetView>
  </sheetViews>
  <sheetFormatPr defaultColWidth="9" defaultRowHeight="13.5" outlineLevelCol="7"/>
  <cols>
    <col min="4" max="4" width="9.75" customWidth="1"/>
    <col min="5" max="5" width="9.88333333333333" customWidth="1"/>
    <col min="6" max="6" width="11.3833333333333" customWidth="1"/>
    <col min="7" max="7" width="11" customWidth="1"/>
    <col min="8" max="8" width="15.3833333333333" customWidth="1"/>
  </cols>
  <sheetData>
    <row r="1" ht="42.95" customHeight="1" spans="1:8">
      <c r="A1" s="1" t="s">
        <v>189</v>
      </c>
      <c r="B1" s="1"/>
      <c r="C1" s="1"/>
      <c r="D1" s="1"/>
      <c r="E1" s="1"/>
      <c r="F1" s="1"/>
      <c r="G1" s="1"/>
      <c r="H1" s="1"/>
    </row>
    <row r="2" ht="21" customHeight="1" spans="1:8">
      <c r="A2" s="2" t="s">
        <v>176</v>
      </c>
      <c r="B2" s="2"/>
      <c r="C2" s="2"/>
      <c r="D2" s="2"/>
      <c r="E2" s="2"/>
      <c r="F2" s="2"/>
      <c r="G2" s="2"/>
      <c r="H2" s="2"/>
    </row>
    <row r="3" ht="30" customHeight="1" spans="1:8">
      <c r="A3" s="3" t="s">
        <v>7</v>
      </c>
      <c r="B3" s="3"/>
      <c r="C3" s="3" t="s">
        <v>37</v>
      </c>
      <c r="D3" s="3"/>
      <c r="E3" s="3"/>
      <c r="F3" s="3"/>
      <c r="G3" s="3"/>
      <c r="H3" s="3"/>
    </row>
    <row r="4" ht="30" customHeight="1" spans="1:8">
      <c r="A4" s="3" t="s">
        <v>132</v>
      </c>
      <c r="B4" s="3"/>
      <c r="C4" s="4" t="s">
        <v>30</v>
      </c>
      <c r="D4" s="4"/>
      <c r="E4" s="4"/>
      <c r="F4" s="3" t="s">
        <v>133</v>
      </c>
      <c r="G4" s="3"/>
      <c r="H4" s="3" t="s">
        <v>190</v>
      </c>
    </row>
    <row r="5" ht="30" customHeight="1" spans="1:8">
      <c r="A5" s="3" t="s">
        <v>134</v>
      </c>
      <c r="B5" s="3"/>
      <c r="C5" s="4" t="s">
        <v>135</v>
      </c>
      <c r="D5" s="4"/>
      <c r="E5" s="4"/>
      <c r="F5" s="4"/>
      <c r="G5" s="4"/>
      <c r="H5" s="4"/>
    </row>
    <row r="6" ht="30" customHeight="1" spans="1:8">
      <c r="A6" s="3" t="s">
        <v>136</v>
      </c>
      <c r="B6" s="3"/>
      <c r="C6" s="4" t="s">
        <v>137</v>
      </c>
      <c r="D6" s="4"/>
      <c r="E6" s="4"/>
      <c r="F6" s="4"/>
      <c r="G6" s="4"/>
      <c r="H6" s="4"/>
    </row>
    <row r="7" ht="30" customHeight="1" spans="1:8">
      <c r="A7" s="3" t="s">
        <v>138</v>
      </c>
      <c r="B7" s="3"/>
      <c r="C7" s="4" t="s">
        <v>178</v>
      </c>
      <c r="D7" s="4"/>
      <c r="E7" s="4"/>
      <c r="F7" s="4"/>
      <c r="G7" s="4"/>
      <c r="H7" s="4"/>
    </row>
    <row r="8" ht="30" customHeight="1" spans="1:8">
      <c r="A8" s="5" t="s">
        <v>140</v>
      </c>
      <c r="B8" s="6"/>
      <c r="C8" s="3"/>
      <c r="D8" s="3" t="s">
        <v>70</v>
      </c>
      <c r="E8" s="3" t="s">
        <v>71</v>
      </c>
      <c r="F8" s="3" t="s">
        <v>72</v>
      </c>
      <c r="G8" s="5" t="s">
        <v>141</v>
      </c>
      <c r="H8" s="6"/>
    </row>
    <row r="9" ht="30" customHeight="1" spans="1:8">
      <c r="A9" s="7"/>
      <c r="B9" s="8"/>
      <c r="C9" s="3" t="s">
        <v>142</v>
      </c>
      <c r="D9" s="3">
        <v>136.2</v>
      </c>
      <c r="E9" s="3">
        <v>136.2</v>
      </c>
      <c r="F9" s="9">
        <v>1</v>
      </c>
      <c r="G9" s="3">
        <v>20</v>
      </c>
      <c r="H9" s="3"/>
    </row>
    <row r="10" ht="30" customHeight="1" spans="1:8">
      <c r="A10" s="10" t="s">
        <v>143</v>
      </c>
      <c r="B10" s="3" t="s">
        <v>79</v>
      </c>
      <c r="C10" s="3" t="s">
        <v>80</v>
      </c>
      <c r="D10" s="3" t="s">
        <v>81</v>
      </c>
      <c r="E10" s="3"/>
      <c r="F10" s="3" t="s">
        <v>82</v>
      </c>
      <c r="G10" s="3" t="s">
        <v>83</v>
      </c>
      <c r="H10" s="3" t="s">
        <v>73</v>
      </c>
    </row>
    <row r="11" ht="30" customHeight="1" spans="1:8">
      <c r="A11" s="11"/>
      <c r="B11" s="3" t="s">
        <v>18</v>
      </c>
      <c r="C11" s="10" t="s">
        <v>85</v>
      </c>
      <c r="D11" s="3" t="s">
        <v>191</v>
      </c>
      <c r="E11" s="3"/>
      <c r="F11" s="3" t="s">
        <v>192</v>
      </c>
      <c r="G11" s="3" t="s">
        <v>192</v>
      </c>
      <c r="H11" s="3">
        <v>10</v>
      </c>
    </row>
    <row r="12" ht="30" customHeight="1" spans="1:8">
      <c r="A12" s="11"/>
      <c r="B12" s="3"/>
      <c r="C12" s="20"/>
      <c r="D12" s="3" t="s">
        <v>193</v>
      </c>
      <c r="E12" s="3"/>
      <c r="F12" s="3" t="s">
        <v>194</v>
      </c>
      <c r="G12" s="3" t="s">
        <v>194</v>
      </c>
      <c r="H12" s="3">
        <v>10</v>
      </c>
    </row>
    <row r="13" ht="30" customHeight="1" spans="1:8">
      <c r="A13" s="11"/>
      <c r="B13" s="3" t="s">
        <v>19</v>
      </c>
      <c r="C13" s="10" t="s">
        <v>89</v>
      </c>
      <c r="D13" s="3" t="s">
        <v>195</v>
      </c>
      <c r="E13" s="3"/>
      <c r="F13" s="3">
        <v>3501</v>
      </c>
      <c r="G13" s="3">
        <v>3501</v>
      </c>
      <c r="H13" s="3">
        <v>10</v>
      </c>
    </row>
    <row r="14" ht="30" customHeight="1" spans="1:8">
      <c r="A14" s="11"/>
      <c r="B14" s="3"/>
      <c r="C14" s="20"/>
      <c r="D14" s="3" t="s">
        <v>196</v>
      </c>
      <c r="E14" s="3"/>
      <c r="F14" s="3" t="s">
        <v>197</v>
      </c>
      <c r="G14" s="3" t="s">
        <v>197</v>
      </c>
      <c r="H14" s="3">
        <v>10</v>
      </c>
    </row>
    <row r="15" ht="30" customHeight="1" spans="1:8">
      <c r="A15" s="11"/>
      <c r="B15" s="3" t="s">
        <v>20</v>
      </c>
      <c r="C15" s="10" t="s">
        <v>155</v>
      </c>
      <c r="D15" s="3" t="s">
        <v>198</v>
      </c>
      <c r="E15" s="3"/>
      <c r="F15" s="3" t="s">
        <v>157</v>
      </c>
      <c r="G15" s="3" t="s">
        <v>157</v>
      </c>
      <c r="H15" s="3">
        <v>15</v>
      </c>
    </row>
    <row r="16" ht="30" customHeight="1" spans="1:8">
      <c r="A16" s="11"/>
      <c r="B16" s="3"/>
      <c r="C16" s="20"/>
      <c r="D16" s="3" t="s">
        <v>199</v>
      </c>
      <c r="E16" s="3"/>
      <c r="F16" s="3" t="s">
        <v>200</v>
      </c>
      <c r="G16" s="3" t="s">
        <v>200</v>
      </c>
      <c r="H16" s="3">
        <v>15</v>
      </c>
    </row>
    <row r="17" ht="51" customHeight="1" spans="1:8">
      <c r="A17" s="11"/>
      <c r="B17" s="3" t="s">
        <v>21</v>
      </c>
      <c r="C17" s="3" t="s">
        <v>201</v>
      </c>
      <c r="D17" s="3" t="s">
        <v>202</v>
      </c>
      <c r="E17" s="3"/>
      <c r="F17" s="3" t="s">
        <v>103</v>
      </c>
      <c r="G17" s="3" t="s">
        <v>103</v>
      </c>
      <c r="H17" s="3">
        <v>10</v>
      </c>
    </row>
    <row r="18" ht="30" customHeight="1" spans="1:8">
      <c r="A18" s="3" t="s">
        <v>122</v>
      </c>
      <c r="B18" s="3">
        <v>100</v>
      </c>
      <c r="C18" s="3"/>
      <c r="D18" s="3"/>
      <c r="E18" s="3"/>
      <c r="F18" s="3"/>
      <c r="G18" s="3"/>
      <c r="H18" s="3"/>
    </row>
    <row r="19" ht="180" customHeight="1" spans="1:8">
      <c r="A19" s="3" t="s">
        <v>160</v>
      </c>
      <c r="B19" s="3"/>
      <c r="C19" s="4" t="s">
        <v>161</v>
      </c>
      <c r="D19" s="4"/>
      <c r="E19" s="4"/>
      <c r="F19" s="4"/>
      <c r="G19" s="4"/>
      <c r="H19" s="4"/>
    </row>
    <row r="20" ht="180" customHeight="1" spans="1:8">
      <c r="A20" s="3" t="s">
        <v>162</v>
      </c>
      <c r="B20" s="3"/>
      <c r="C20" s="4" t="s">
        <v>161</v>
      </c>
      <c r="D20" s="4"/>
      <c r="E20" s="4"/>
      <c r="F20" s="4"/>
      <c r="G20" s="4"/>
      <c r="H20" s="4"/>
    </row>
    <row r="21" ht="180" customHeight="1" spans="1:8">
      <c r="A21" s="3" t="s">
        <v>127</v>
      </c>
      <c r="B21" s="3"/>
      <c r="C21" s="3" t="s">
        <v>163</v>
      </c>
      <c r="D21" s="3"/>
      <c r="E21" s="3"/>
      <c r="F21" s="3"/>
      <c r="G21" s="3"/>
      <c r="H21" s="3"/>
    </row>
    <row r="22" ht="134.1" customHeight="1" spans="1:8">
      <c r="A22" s="12" t="s">
        <v>129</v>
      </c>
      <c r="B22" s="13"/>
      <c r="C22" s="13"/>
      <c r="D22" s="13"/>
      <c r="E22" s="13"/>
      <c r="F22" s="13"/>
      <c r="G22" s="13"/>
      <c r="H22" s="13"/>
    </row>
  </sheetData>
  <mergeCells count="39">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2:E12"/>
    <mergeCell ref="D13:E13"/>
    <mergeCell ref="D14:E14"/>
    <mergeCell ref="D15:E15"/>
    <mergeCell ref="D16:E16"/>
    <mergeCell ref="D17:E17"/>
    <mergeCell ref="B18:H18"/>
    <mergeCell ref="A19:B19"/>
    <mergeCell ref="C19:H19"/>
    <mergeCell ref="A20:B20"/>
    <mergeCell ref="C20:H20"/>
    <mergeCell ref="A21:B21"/>
    <mergeCell ref="C21:H21"/>
    <mergeCell ref="A22:H22"/>
    <mergeCell ref="A10:A17"/>
    <mergeCell ref="B11:B12"/>
    <mergeCell ref="B13:B14"/>
    <mergeCell ref="B15:B16"/>
    <mergeCell ref="C11:C12"/>
    <mergeCell ref="C13:C14"/>
    <mergeCell ref="C15:C16"/>
    <mergeCell ref="A8:B9"/>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workbookViewId="0">
      <selection activeCell="R17" sqref="R17"/>
    </sheetView>
  </sheetViews>
  <sheetFormatPr defaultColWidth="9" defaultRowHeight="13.5" outlineLevelCol="7"/>
  <cols>
    <col min="1" max="1" width="12.35" customWidth="1"/>
    <col min="2" max="2" width="12.55" customWidth="1"/>
    <col min="3" max="3" width="16.2666666666667" customWidth="1"/>
    <col min="4" max="5" width="13.6833333333333" customWidth="1"/>
    <col min="6" max="7" width="11.225" customWidth="1"/>
    <col min="8" max="8" width="15.0083333333333" customWidth="1"/>
  </cols>
  <sheetData>
    <row r="1" ht="42.95" customHeight="1" spans="1:8">
      <c r="A1" s="24" t="s">
        <v>203</v>
      </c>
      <c r="B1" s="24"/>
      <c r="C1" s="24"/>
      <c r="D1" s="24"/>
      <c r="E1" s="24"/>
      <c r="F1" s="24"/>
      <c r="G1" s="24"/>
      <c r="H1" s="24"/>
    </row>
    <row r="2" ht="21" customHeight="1" spans="1:8">
      <c r="A2" s="2" t="s">
        <v>204</v>
      </c>
      <c r="B2" s="2"/>
      <c r="C2" s="2"/>
      <c r="D2" s="2"/>
      <c r="E2" s="2"/>
      <c r="F2" s="2"/>
      <c r="G2" s="2"/>
      <c r="H2" s="2"/>
    </row>
    <row r="3" ht="25" customHeight="1" spans="1:8">
      <c r="A3" s="3" t="s">
        <v>7</v>
      </c>
      <c r="B3" s="3"/>
      <c r="C3" s="3" t="s">
        <v>205</v>
      </c>
      <c r="D3" s="3"/>
      <c r="E3" s="3"/>
      <c r="F3" s="3"/>
      <c r="G3" s="3"/>
      <c r="H3" s="3"/>
    </row>
    <row r="4" ht="25" customHeight="1" spans="1:8">
      <c r="A4" s="3" t="s">
        <v>132</v>
      </c>
      <c r="B4" s="3"/>
      <c r="C4" s="4" t="s">
        <v>30</v>
      </c>
      <c r="D4" s="4"/>
      <c r="E4" s="4"/>
      <c r="F4" s="3" t="s">
        <v>133</v>
      </c>
      <c r="G4" s="3"/>
      <c r="H4" s="3" t="s">
        <v>30</v>
      </c>
    </row>
    <row r="5" ht="25" customHeight="1" spans="1:8">
      <c r="A5" s="3" t="s">
        <v>134</v>
      </c>
      <c r="B5" s="3"/>
      <c r="C5" s="4" t="s">
        <v>206</v>
      </c>
      <c r="D5" s="4"/>
      <c r="E5" s="4"/>
      <c r="F5" s="4"/>
      <c r="G5" s="4"/>
      <c r="H5" s="4"/>
    </row>
    <row r="6" ht="25" customHeight="1" spans="1:8">
      <c r="A6" s="3" t="s">
        <v>136</v>
      </c>
      <c r="B6" s="3"/>
      <c r="C6" s="4" t="s">
        <v>207</v>
      </c>
      <c r="D6" s="4"/>
      <c r="E6" s="4"/>
      <c r="F6" s="4"/>
      <c r="G6" s="4"/>
      <c r="H6" s="4"/>
    </row>
    <row r="7" ht="25" customHeight="1" spans="1:8">
      <c r="A7" s="3" t="s">
        <v>138</v>
      </c>
      <c r="B7" s="3"/>
      <c r="C7" s="4" t="s">
        <v>208</v>
      </c>
      <c r="D7" s="4"/>
      <c r="E7" s="4"/>
      <c r="F7" s="4"/>
      <c r="G7" s="4"/>
      <c r="H7" s="4"/>
    </row>
    <row r="8" ht="36" customHeight="1" spans="1:8">
      <c r="A8" s="5" t="s">
        <v>140</v>
      </c>
      <c r="B8" s="6"/>
      <c r="C8" s="3"/>
      <c r="D8" s="3" t="s">
        <v>70</v>
      </c>
      <c r="E8" s="3" t="s">
        <v>71</v>
      </c>
      <c r="F8" s="3" t="s">
        <v>72</v>
      </c>
      <c r="G8" s="5" t="s">
        <v>141</v>
      </c>
      <c r="H8" s="6"/>
    </row>
    <row r="9" ht="36" customHeight="1" spans="1:8">
      <c r="A9" s="7"/>
      <c r="B9" s="8"/>
      <c r="C9" s="3" t="s">
        <v>142</v>
      </c>
      <c r="D9" s="25">
        <v>3874.78</v>
      </c>
      <c r="E9" s="25">
        <v>2989.59</v>
      </c>
      <c r="F9" s="26">
        <f>E9/D9</f>
        <v>0.771550900954377</v>
      </c>
      <c r="G9" s="25">
        <f>F9*20</f>
        <v>15.4310180190875</v>
      </c>
      <c r="H9" s="25"/>
    </row>
    <row r="10" ht="32" customHeight="1" spans="1:8">
      <c r="A10" s="10" t="s">
        <v>143</v>
      </c>
      <c r="B10" s="3" t="s">
        <v>79</v>
      </c>
      <c r="C10" s="3" t="s">
        <v>80</v>
      </c>
      <c r="D10" s="3" t="s">
        <v>81</v>
      </c>
      <c r="E10" s="3"/>
      <c r="F10" s="3" t="s">
        <v>82</v>
      </c>
      <c r="G10" s="3" t="s">
        <v>83</v>
      </c>
      <c r="H10" s="3" t="s">
        <v>73</v>
      </c>
    </row>
    <row r="11" ht="30" customHeight="1" spans="1:8">
      <c r="A11" s="11"/>
      <c r="B11" s="3" t="s">
        <v>209</v>
      </c>
      <c r="C11" s="3" t="s">
        <v>210</v>
      </c>
      <c r="D11" s="21" t="s">
        <v>211</v>
      </c>
      <c r="E11" s="22"/>
      <c r="F11" s="3" t="s">
        <v>87</v>
      </c>
      <c r="G11" s="3" t="s">
        <v>87</v>
      </c>
      <c r="H11" s="3">
        <v>20</v>
      </c>
    </row>
    <row r="12" ht="22" customHeight="1" spans="1:8">
      <c r="A12" s="11"/>
      <c r="B12" s="3" t="s">
        <v>19</v>
      </c>
      <c r="C12" s="27" t="s">
        <v>212</v>
      </c>
      <c r="D12" s="3" t="s">
        <v>213</v>
      </c>
      <c r="E12" s="3"/>
      <c r="F12" s="3">
        <v>12</v>
      </c>
      <c r="G12" s="3">
        <v>12</v>
      </c>
      <c r="H12" s="3">
        <v>8</v>
      </c>
    </row>
    <row r="13" ht="56" customHeight="1" spans="1:8">
      <c r="A13" s="11"/>
      <c r="B13" s="3"/>
      <c r="C13" s="27" t="s">
        <v>94</v>
      </c>
      <c r="D13" s="3" t="s">
        <v>214</v>
      </c>
      <c r="E13" s="3"/>
      <c r="F13" s="3" t="s">
        <v>215</v>
      </c>
      <c r="G13" s="3" t="s">
        <v>215</v>
      </c>
      <c r="H13" s="3">
        <v>6</v>
      </c>
    </row>
    <row r="14" ht="22" customHeight="1" spans="1:8">
      <c r="A14" s="11"/>
      <c r="B14" s="3"/>
      <c r="C14" s="27" t="s">
        <v>216</v>
      </c>
      <c r="D14" s="3" t="s">
        <v>217</v>
      </c>
      <c r="E14" s="3"/>
      <c r="F14" s="3" t="s">
        <v>218</v>
      </c>
      <c r="G14" s="3" t="s">
        <v>218</v>
      </c>
      <c r="H14" s="3">
        <v>6</v>
      </c>
    </row>
    <row r="15" ht="41" customHeight="1" spans="1:8">
      <c r="A15" s="11"/>
      <c r="B15" s="10" t="s">
        <v>20</v>
      </c>
      <c r="C15" s="3" t="s">
        <v>219</v>
      </c>
      <c r="D15" s="3" t="s">
        <v>220</v>
      </c>
      <c r="E15" s="3"/>
      <c r="F15" s="3" t="s">
        <v>221</v>
      </c>
      <c r="G15" s="3" t="s">
        <v>221</v>
      </c>
      <c r="H15" s="3">
        <v>28</v>
      </c>
    </row>
    <row r="16" ht="45" customHeight="1" spans="1:8">
      <c r="A16" s="11"/>
      <c r="B16" s="3" t="s">
        <v>21</v>
      </c>
      <c r="C16" s="3" t="s">
        <v>158</v>
      </c>
      <c r="D16" s="3" t="s">
        <v>222</v>
      </c>
      <c r="E16" s="3"/>
      <c r="F16" s="29" t="s">
        <v>223</v>
      </c>
      <c r="G16" s="9">
        <v>0.95</v>
      </c>
      <c r="H16" s="3">
        <v>10</v>
      </c>
    </row>
    <row r="17" ht="30" customHeight="1" spans="1:8">
      <c r="A17" s="3" t="s">
        <v>122</v>
      </c>
      <c r="B17" s="25">
        <f>SUM(H12:H16)+G9+H11</f>
        <v>93.4310180190875</v>
      </c>
      <c r="C17" s="25"/>
      <c r="D17" s="25"/>
      <c r="E17" s="25"/>
      <c r="F17" s="25"/>
      <c r="G17" s="25"/>
      <c r="H17" s="25"/>
    </row>
    <row r="18" ht="101" customHeight="1" spans="1:8">
      <c r="A18" s="3" t="s">
        <v>160</v>
      </c>
      <c r="B18" s="3"/>
      <c r="C18" s="4" t="s">
        <v>224</v>
      </c>
      <c r="D18" s="4"/>
      <c r="E18" s="4"/>
      <c r="F18" s="4"/>
      <c r="G18" s="4"/>
      <c r="H18" s="4"/>
    </row>
    <row r="19" ht="68" customHeight="1" spans="1:8">
      <c r="A19" s="3" t="s">
        <v>162</v>
      </c>
      <c r="B19" s="3"/>
      <c r="C19" s="4" t="s">
        <v>225</v>
      </c>
      <c r="D19" s="4"/>
      <c r="E19" s="4"/>
      <c r="F19" s="4"/>
      <c r="G19" s="4"/>
      <c r="H19" s="4"/>
    </row>
    <row r="20" ht="45" customHeight="1" spans="1:8">
      <c r="A20" s="3" t="s">
        <v>127</v>
      </c>
      <c r="B20" s="3"/>
      <c r="C20" s="3" t="s">
        <v>163</v>
      </c>
      <c r="D20" s="3"/>
      <c r="E20" s="3"/>
      <c r="F20" s="3"/>
      <c r="G20" s="3"/>
      <c r="H20" s="3"/>
    </row>
    <row r="21" ht="117" customHeight="1" spans="1:8">
      <c r="A21" s="12" t="s">
        <v>129</v>
      </c>
      <c r="B21" s="13"/>
      <c r="C21" s="13"/>
      <c r="D21" s="13"/>
      <c r="E21" s="13"/>
      <c r="F21" s="13"/>
      <c r="G21" s="13"/>
      <c r="H21" s="13"/>
    </row>
  </sheetData>
  <mergeCells count="33">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2:E12"/>
    <mergeCell ref="D13:E13"/>
    <mergeCell ref="D14:E14"/>
    <mergeCell ref="D15:E15"/>
    <mergeCell ref="D16:E16"/>
    <mergeCell ref="B17:H17"/>
    <mergeCell ref="A18:B18"/>
    <mergeCell ref="C18:H18"/>
    <mergeCell ref="A19:B19"/>
    <mergeCell ref="C19:H19"/>
    <mergeCell ref="A20:B20"/>
    <mergeCell ref="C20:H20"/>
    <mergeCell ref="A21:H21"/>
    <mergeCell ref="A10:A16"/>
    <mergeCell ref="B12:B14"/>
    <mergeCell ref="A8:B9"/>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0"/>
  <sheetViews>
    <sheetView workbookViewId="0">
      <selection activeCell="L16" sqref="L16"/>
    </sheetView>
  </sheetViews>
  <sheetFormatPr defaultColWidth="9" defaultRowHeight="13.5" outlineLevelCol="7"/>
  <cols>
    <col min="4" max="4" width="9.75" customWidth="1"/>
    <col min="5" max="5" width="16.3333333333333" customWidth="1"/>
    <col min="6" max="6" width="9.75" customWidth="1"/>
    <col min="7" max="7" width="11" customWidth="1"/>
    <col min="8" max="8" width="14" customWidth="1"/>
  </cols>
  <sheetData>
    <row r="1" ht="42.95" customHeight="1" spans="1:8">
      <c r="A1" s="1" t="s">
        <v>226</v>
      </c>
      <c r="B1" s="1"/>
      <c r="C1" s="1"/>
      <c r="D1" s="1"/>
      <c r="E1" s="1"/>
      <c r="F1" s="1"/>
      <c r="G1" s="1"/>
      <c r="H1" s="1"/>
    </row>
    <row r="2" ht="21" customHeight="1" spans="1:8">
      <c r="A2" s="2" t="s">
        <v>227</v>
      </c>
      <c r="B2" s="2"/>
      <c r="C2" s="2"/>
      <c r="D2" s="2"/>
      <c r="E2" s="2"/>
      <c r="F2" s="2"/>
      <c r="G2" s="2"/>
      <c r="H2" s="2"/>
    </row>
    <row r="3" ht="30" customHeight="1" spans="1:8">
      <c r="A3" s="3" t="s">
        <v>7</v>
      </c>
      <c r="B3" s="3"/>
      <c r="C3" s="3" t="s">
        <v>42</v>
      </c>
      <c r="D3" s="3"/>
      <c r="E3" s="3"/>
      <c r="F3" s="3"/>
      <c r="G3" s="3"/>
      <c r="H3" s="3"/>
    </row>
    <row r="4" ht="30" customHeight="1" spans="1:8">
      <c r="A4" s="3" t="s">
        <v>132</v>
      </c>
      <c r="B4" s="3"/>
      <c r="C4" s="4" t="s">
        <v>30</v>
      </c>
      <c r="D4" s="4"/>
      <c r="E4" s="4"/>
      <c r="F4" s="3" t="s">
        <v>133</v>
      </c>
      <c r="G4" s="3"/>
      <c r="H4" s="3" t="s">
        <v>228</v>
      </c>
    </row>
    <row r="5" ht="30" customHeight="1" spans="1:8">
      <c r="A5" s="3" t="s">
        <v>134</v>
      </c>
      <c r="B5" s="3"/>
      <c r="C5" s="4" t="s">
        <v>135</v>
      </c>
      <c r="D5" s="4"/>
      <c r="E5" s="4"/>
      <c r="F5" s="4"/>
      <c r="G5" s="4"/>
      <c r="H5" s="4"/>
    </row>
    <row r="6" ht="30" customHeight="1" spans="1:8">
      <c r="A6" s="3" t="s">
        <v>136</v>
      </c>
      <c r="B6" s="3"/>
      <c r="C6" s="4" t="s">
        <v>137</v>
      </c>
      <c r="D6" s="4"/>
      <c r="E6" s="4"/>
      <c r="F6" s="4"/>
      <c r="G6" s="4"/>
      <c r="H6" s="4"/>
    </row>
    <row r="7" ht="30" customHeight="1" spans="1:8">
      <c r="A7" s="3" t="s">
        <v>138</v>
      </c>
      <c r="B7" s="3"/>
      <c r="C7" s="4" t="s">
        <v>139</v>
      </c>
      <c r="D7" s="4"/>
      <c r="E7" s="4"/>
      <c r="F7" s="4"/>
      <c r="G7" s="4"/>
      <c r="H7" s="4"/>
    </row>
    <row r="8" ht="30" customHeight="1" spans="1:8">
      <c r="A8" s="5" t="s">
        <v>140</v>
      </c>
      <c r="B8" s="6"/>
      <c r="C8" s="3"/>
      <c r="D8" s="3" t="s">
        <v>70</v>
      </c>
      <c r="E8" s="3" t="s">
        <v>71</v>
      </c>
      <c r="F8" s="3" t="s">
        <v>72</v>
      </c>
      <c r="G8" s="5" t="s">
        <v>141</v>
      </c>
      <c r="H8" s="6"/>
    </row>
    <row r="9" ht="30" customHeight="1" spans="1:8">
      <c r="A9" s="7"/>
      <c r="B9" s="8"/>
      <c r="C9" s="3" t="s">
        <v>142</v>
      </c>
      <c r="D9" s="3">
        <v>1199.47</v>
      </c>
      <c r="E9" s="3">
        <v>806.94</v>
      </c>
      <c r="F9" s="15">
        <v>0.6727</v>
      </c>
      <c r="G9" s="16">
        <f>F9*20</f>
        <v>13.454</v>
      </c>
      <c r="H9" s="16"/>
    </row>
    <row r="10" ht="30" customHeight="1" spans="1:8">
      <c r="A10" s="10" t="s">
        <v>143</v>
      </c>
      <c r="B10" s="3" t="s">
        <v>79</v>
      </c>
      <c r="C10" s="3" t="s">
        <v>80</v>
      </c>
      <c r="D10" s="3" t="s">
        <v>81</v>
      </c>
      <c r="E10" s="3"/>
      <c r="F10" s="3" t="s">
        <v>82</v>
      </c>
      <c r="G10" s="3" t="s">
        <v>83</v>
      </c>
      <c r="H10" s="3" t="s">
        <v>73</v>
      </c>
    </row>
    <row r="11" ht="33" customHeight="1" spans="1:8">
      <c r="A11" s="11"/>
      <c r="B11" s="3" t="s">
        <v>18</v>
      </c>
      <c r="C11" s="3" t="s">
        <v>85</v>
      </c>
      <c r="D11" s="21" t="s">
        <v>86</v>
      </c>
      <c r="E11" s="22"/>
      <c r="F11" s="3" t="s">
        <v>87</v>
      </c>
      <c r="G11" s="3" t="s">
        <v>87</v>
      </c>
      <c r="H11" s="3">
        <v>20</v>
      </c>
    </row>
    <row r="12" ht="30" customHeight="1" spans="1:8">
      <c r="A12" s="11"/>
      <c r="B12" s="10" t="s">
        <v>19</v>
      </c>
      <c r="C12" s="10" t="s">
        <v>89</v>
      </c>
      <c r="D12" s="3" t="s">
        <v>229</v>
      </c>
      <c r="E12" s="3"/>
      <c r="F12" s="3" t="s">
        <v>230</v>
      </c>
      <c r="G12" s="3">
        <v>7</v>
      </c>
      <c r="H12" s="3">
        <v>0</v>
      </c>
    </row>
    <row r="13" ht="30" customHeight="1" spans="1:8">
      <c r="A13" s="11"/>
      <c r="B13" s="19"/>
      <c r="C13" s="19"/>
      <c r="D13" s="21" t="s">
        <v>231</v>
      </c>
      <c r="E13" s="22"/>
      <c r="F13" s="3" t="s">
        <v>232</v>
      </c>
      <c r="G13" s="3" t="s">
        <v>232</v>
      </c>
      <c r="H13" s="3">
        <v>3</v>
      </c>
    </row>
    <row r="14" ht="20" customHeight="1" spans="1:8">
      <c r="A14" s="11"/>
      <c r="B14" s="19"/>
      <c r="C14" s="19"/>
      <c r="D14" s="21" t="s">
        <v>233</v>
      </c>
      <c r="E14" s="22"/>
      <c r="F14" s="3" t="s">
        <v>234</v>
      </c>
      <c r="G14" s="3" t="s">
        <v>234</v>
      </c>
      <c r="H14" s="3">
        <v>2</v>
      </c>
    </row>
    <row r="15" ht="20" customHeight="1" spans="1:8">
      <c r="A15" s="11"/>
      <c r="B15" s="19"/>
      <c r="C15" s="19"/>
      <c r="D15" s="21" t="s">
        <v>235</v>
      </c>
      <c r="E15" s="22"/>
      <c r="F15" s="3" t="s">
        <v>236</v>
      </c>
      <c r="G15" s="3" t="s">
        <v>236</v>
      </c>
      <c r="H15" s="3">
        <v>2</v>
      </c>
    </row>
    <row r="16" ht="30" customHeight="1" spans="1:8">
      <c r="A16" s="11"/>
      <c r="B16" s="19"/>
      <c r="C16" s="19"/>
      <c r="D16" s="21" t="s">
        <v>237</v>
      </c>
      <c r="E16" s="22"/>
      <c r="F16" s="3" t="s">
        <v>238</v>
      </c>
      <c r="G16" s="3" t="s">
        <v>238</v>
      </c>
      <c r="H16" s="3">
        <v>2</v>
      </c>
    </row>
    <row r="17" ht="20" customHeight="1" spans="1:8">
      <c r="A17" s="11"/>
      <c r="B17" s="19"/>
      <c r="C17" s="10" t="s">
        <v>94</v>
      </c>
      <c r="D17" s="3" t="s">
        <v>239</v>
      </c>
      <c r="E17" s="3"/>
      <c r="F17" s="3" t="s">
        <v>240</v>
      </c>
      <c r="G17" s="3" t="s">
        <v>240</v>
      </c>
      <c r="H17" s="3">
        <v>2</v>
      </c>
    </row>
    <row r="18" ht="20" customHeight="1" spans="1:8">
      <c r="A18" s="11"/>
      <c r="B18" s="19"/>
      <c r="C18" s="19"/>
      <c r="D18" s="3" t="s">
        <v>241</v>
      </c>
      <c r="E18" s="3"/>
      <c r="F18" s="9">
        <v>1</v>
      </c>
      <c r="G18" s="9">
        <v>1</v>
      </c>
      <c r="H18" s="3">
        <v>2</v>
      </c>
    </row>
    <row r="19" ht="20" customHeight="1" spans="1:8">
      <c r="A19" s="11"/>
      <c r="B19" s="19"/>
      <c r="C19" s="19"/>
      <c r="D19" s="21" t="s">
        <v>242</v>
      </c>
      <c r="E19" s="22"/>
      <c r="F19" s="9">
        <v>1</v>
      </c>
      <c r="G19" s="9">
        <v>1</v>
      </c>
      <c r="H19" s="3">
        <v>2</v>
      </c>
    </row>
    <row r="20" ht="20" customHeight="1" spans="1:8">
      <c r="A20" s="11"/>
      <c r="B20" s="19"/>
      <c r="C20" s="19"/>
      <c r="D20" s="21" t="s">
        <v>243</v>
      </c>
      <c r="E20" s="22"/>
      <c r="F20" s="9">
        <v>1</v>
      </c>
      <c r="G20" s="9">
        <v>1</v>
      </c>
      <c r="H20" s="3">
        <v>2</v>
      </c>
    </row>
    <row r="21" ht="30" customHeight="1" spans="1:8">
      <c r="A21" s="11"/>
      <c r="B21" s="10" t="s">
        <v>20</v>
      </c>
      <c r="C21" s="33" t="s">
        <v>155</v>
      </c>
      <c r="D21" s="34" t="s">
        <v>244</v>
      </c>
      <c r="E21" s="35"/>
      <c r="F21" s="36" t="s">
        <v>218</v>
      </c>
      <c r="G21" s="36" t="s">
        <v>218</v>
      </c>
      <c r="H21" s="3">
        <v>8</v>
      </c>
    </row>
    <row r="22" ht="30" customHeight="1" spans="1:8">
      <c r="A22" s="11"/>
      <c r="B22" s="19"/>
      <c r="C22" s="37"/>
      <c r="D22" s="3" t="s">
        <v>245</v>
      </c>
      <c r="E22" s="3"/>
      <c r="F22" s="3" t="s">
        <v>246</v>
      </c>
      <c r="G22" s="3" t="s">
        <v>246</v>
      </c>
      <c r="H22" s="3">
        <v>8</v>
      </c>
    </row>
    <row r="23" ht="20" customHeight="1" spans="1:8">
      <c r="A23" s="11"/>
      <c r="B23" s="19"/>
      <c r="C23" s="37"/>
      <c r="D23" s="3" t="s">
        <v>247</v>
      </c>
      <c r="E23" s="3"/>
      <c r="F23" s="3" t="s">
        <v>221</v>
      </c>
      <c r="G23" s="3" t="s">
        <v>221</v>
      </c>
      <c r="H23" s="3">
        <v>7</v>
      </c>
    </row>
    <row r="24" ht="31" customHeight="1" spans="1:8">
      <c r="A24" s="11"/>
      <c r="B24" s="19"/>
      <c r="C24" s="37"/>
      <c r="D24" s="21" t="s">
        <v>248</v>
      </c>
      <c r="E24" s="22"/>
      <c r="F24" s="3" t="s">
        <v>221</v>
      </c>
      <c r="G24" s="3" t="s">
        <v>221</v>
      </c>
      <c r="H24" s="3">
        <v>7</v>
      </c>
    </row>
    <row r="25" ht="48" customHeight="1" spans="1:8">
      <c r="A25" s="11"/>
      <c r="B25" s="3" t="s">
        <v>21</v>
      </c>
      <c r="C25" s="3" t="s">
        <v>158</v>
      </c>
      <c r="D25" s="3" t="s">
        <v>249</v>
      </c>
      <c r="E25" s="3"/>
      <c r="F25" s="3" t="s">
        <v>174</v>
      </c>
      <c r="G25" s="3" t="s">
        <v>174</v>
      </c>
      <c r="H25" s="3">
        <v>10</v>
      </c>
    </row>
    <row r="26" ht="30" customHeight="1" spans="1:8">
      <c r="A26" s="3" t="s">
        <v>122</v>
      </c>
      <c r="B26" s="3">
        <v>90.45</v>
      </c>
      <c r="C26" s="3"/>
      <c r="D26" s="3"/>
      <c r="E26" s="3"/>
      <c r="F26" s="3"/>
      <c r="G26" s="3"/>
      <c r="H26" s="3"/>
    </row>
    <row r="27" ht="180" customHeight="1" spans="1:8">
      <c r="A27" s="3" t="s">
        <v>160</v>
      </c>
      <c r="B27" s="3"/>
      <c r="C27" s="4" t="s">
        <v>250</v>
      </c>
      <c r="D27" s="4"/>
      <c r="E27" s="4"/>
      <c r="F27" s="4"/>
      <c r="G27" s="4"/>
      <c r="H27" s="4"/>
    </row>
    <row r="28" ht="180" customHeight="1" spans="1:8">
      <c r="A28" s="3" t="s">
        <v>162</v>
      </c>
      <c r="B28" s="3"/>
      <c r="C28" s="4" t="s">
        <v>251</v>
      </c>
      <c r="D28" s="4"/>
      <c r="E28" s="4"/>
      <c r="F28" s="4"/>
      <c r="G28" s="4"/>
      <c r="H28" s="4"/>
    </row>
    <row r="29" ht="180" customHeight="1" spans="1:8">
      <c r="A29" s="3" t="s">
        <v>127</v>
      </c>
      <c r="B29" s="3"/>
      <c r="C29" s="3" t="s">
        <v>163</v>
      </c>
      <c r="D29" s="3"/>
      <c r="E29" s="3"/>
      <c r="F29" s="3"/>
      <c r="G29" s="3"/>
      <c r="H29" s="3"/>
    </row>
    <row r="30" ht="134.1" customHeight="1" spans="1:8">
      <c r="A30" s="12" t="s">
        <v>129</v>
      </c>
      <c r="B30" s="13"/>
      <c r="C30" s="13"/>
      <c r="D30" s="13"/>
      <c r="E30" s="13"/>
      <c r="F30" s="13"/>
      <c r="G30" s="13"/>
      <c r="H30" s="13"/>
    </row>
  </sheetData>
  <mergeCells count="46">
    <mergeCell ref="A1:H1"/>
    <mergeCell ref="A2:H2"/>
    <mergeCell ref="A3:B3"/>
    <mergeCell ref="C3:H3"/>
    <mergeCell ref="A4:B4"/>
    <mergeCell ref="C4:E4"/>
    <mergeCell ref="F4:G4"/>
    <mergeCell ref="A5:B5"/>
    <mergeCell ref="C5:H5"/>
    <mergeCell ref="A6:B6"/>
    <mergeCell ref="C6:H6"/>
    <mergeCell ref="A7:B7"/>
    <mergeCell ref="C7:H7"/>
    <mergeCell ref="G8:H8"/>
    <mergeCell ref="G9:H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B26:H26"/>
    <mergeCell ref="A27:B27"/>
    <mergeCell ref="C27:H27"/>
    <mergeCell ref="A28:B28"/>
    <mergeCell ref="C28:H28"/>
    <mergeCell ref="A29:B29"/>
    <mergeCell ref="C29:H29"/>
    <mergeCell ref="A30:H30"/>
    <mergeCell ref="A10:A25"/>
    <mergeCell ref="B12:B20"/>
    <mergeCell ref="B21:B24"/>
    <mergeCell ref="C12:C16"/>
    <mergeCell ref="C17:C20"/>
    <mergeCell ref="C21:C24"/>
    <mergeCell ref="A8:B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22</vt:i4>
      </vt:variant>
    </vt:vector>
  </HeadingPairs>
  <TitlesOfParts>
    <vt:vector size="22" baseType="lpstr">
      <vt:lpstr>部门整体统计表</vt:lpstr>
      <vt:lpstr>项目自评汇总表</vt:lpstr>
      <vt:lpstr>部门整体</vt:lpstr>
      <vt:lpstr>教师体检</vt:lpstr>
      <vt:lpstr>党建经费</vt:lpstr>
      <vt:lpstr>教师待遇</vt:lpstr>
      <vt:lpstr>民办学校公用</vt:lpstr>
      <vt:lpstr>购买服务</vt:lpstr>
      <vt:lpstr>教育教学</vt:lpstr>
      <vt:lpstr>校园安保</vt:lpstr>
      <vt:lpstr>教育内涵</vt:lpstr>
      <vt:lpstr>教保专项</vt:lpstr>
      <vt:lpstr>普惠园</vt:lpstr>
      <vt:lpstr>美联学校</vt:lpstr>
      <vt:lpstr>定额补助</vt:lpstr>
      <vt:lpstr>免作业本</vt:lpstr>
      <vt:lpstr>校车补贴</vt:lpstr>
      <vt:lpstr>义务段教辅费</vt:lpstr>
      <vt:lpstr>珠心算</vt:lpstr>
      <vt:lpstr>合作办学</vt:lpstr>
      <vt:lpstr>课后服务财政补贴</vt:lpstr>
      <vt:lpstr>临聘人员工资</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润蓝</cp:lastModifiedBy>
  <dcterms:created xsi:type="dcterms:W3CDTF">2023-05-12T11:15:00Z</dcterms:created>
  <dcterms:modified xsi:type="dcterms:W3CDTF">2024-05-28T09:51:02Z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E1AA4E491C9D48788FEE297A1CD7333C_12</vt:lpwstr>
  </property>
</Properties>
</file>